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ustomProperty1.bin" ContentType="application/vnd.openxmlformats-officedocument.spreadsheetml.customProperty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capita-my.sharepoint.com/personal/p10418111_capita_co_uk/Documents/Documents/"/>
    </mc:Choice>
  </mc:AlternateContent>
  <xr:revisionPtr revIDLastSave="5" documentId="8_{6118D443-391E-49DF-882A-839FAB0E0501}" xr6:coauthVersionLast="47" xr6:coauthVersionMax="47" xr10:uidLastSave="{3B2A0B45-E935-4515-B773-0435861E015A}"/>
  <bookViews>
    <workbookView xWindow="57490" yWindow="3150" windowWidth="29020" windowHeight="15820" activeTab="4" xr2:uid="{00000000-000D-0000-FFFF-FFFF00000000}"/>
  </bookViews>
  <sheets>
    <sheet name="System" sheetId="2" r:id="rId1"/>
    <sheet name="Home" sheetId="3" r:id="rId2"/>
    <sheet name="Bank Statement Entry" sheetId="1" r:id="rId3"/>
    <sheet name="Cognos_Office_Connection_Cache" sheetId="7" state="veryHidden" r:id="rId4"/>
    <sheet name="Bank Statement Review" sheetId="5" r:id="rId5"/>
    <sheet name="BACS Entry Detail" sheetId="6" r:id="rId6"/>
  </sheets>
  <definedNames>
    <definedName name="_xlnm._FilterDatabase" localSheetId="5" hidden="1">'BACS Entry Detail'!$E$32:$L$32</definedName>
    <definedName name="_xlnm._FilterDatabase" localSheetId="2" hidden="1">'Bank Statement Entry'!$E$27:$Q$27</definedName>
    <definedName name="_xlnm._FilterDatabase" localSheetId="4" hidden="1">'Bank Statement Review'!$G$26:$Q$26</definedName>
    <definedName name="Drill_BACS">'Bank Statement Review'!$C$12</definedName>
    <definedName name="Drill_BankAccount">'Bank Statement Review'!$C$10</definedName>
    <definedName name="Drill_Day">'Bank Statement Review'!$C$11</definedName>
    <definedName name="Drill_Value">'Bank Statement Review'!$C$13</definedName>
    <definedName name="DrillTgt_BACS">'BACS Entry Detail'!$I$24</definedName>
    <definedName name="DrillTgt_BankAccount">'BACS Entry Detail'!$I$22</definedName>
    <definedName name="DrillTgt_Day">'BACS Entry Detail'!$K$22</definedName>
    <definedName name="ID" localSheetId="5" hidden="1">"b48b1cc7-69ba-4f22-b402-33e3dbfbe9d2"</definedName>
    <definedName name="ID" localSheetId="2" hidden="1">"5e9cb3ac-0de0-4b52-b800-7a08c494b657"</definedName>
    <definedName name="ID" localSheetId="4" hidden="1">"53723cb1-d07c-4d78-90d2-c273efe042cc"</definedName>
    <definedName name="ID" localSheetId="3" hidden="1">"b8582a59-75de-4e0f-af4c-2ecd40203af7"</definedName>
    <definedName name="ID" localSheetId="1" hidden="1">"75d3086a-2523-4425-b40b-c97c576cf29c"</definedName>
    <definedName name="ID" localSheetId="0" hidden="1">"0634f343-1b8c-4f30-b13a-fe2329eb754b"</definedName>
    <definedName name="rng_start">'Bank Statement Review'!$D$26:$Q$26</definedName>
    <definedName name="TM1REBUILDOPTION">1</definedName>
    <definedName name="TM1RPTDATARNG1" localSheetId="2">'Bank Statement Entry'!$28:$127</definedName>
    <definedName name="TM1RPTDATARNG2" localSheetId="4">'Bank Statement Review'!$27:$51</definedName>
    <definedName name="TM1RPTDATARNG3" localSheetId="5">'BACS Entry Detail'!$33:$33</definedName>
    <definedName name="TM1RPTFMTIDCOL1" localSheetId="2">'Bank Statement Entry'!$B$1:$B$8</definedName>
    <definedName name="TM1RPTFMTIDCOL2" localSheetId="4">'Bank Statement Review'!$B$1:$B$8</definedName>
    <definedName name="TM1RPTFMTIDCOL3" localSheetId="5">'BACS Entry Detail'!$B$1:$B$8</definedName>
    <definedName name="TM1RPTFMTRNG1" localSheetId="2">'Bank Statement Entry'!$E$1:$Q$8</definedName>
    <definedName name="TM1RPTFMTRNG2" localSheetId="4">'Bank Statement Review'!$F$1:$Q$8</definedName>
    <definedName name="TM1RPTFMTRNG3" localSheetId="5">'BACS Entry Detail'!$E$1:$L$8</definedName>
    <definedName name="TM1Server">System!$B$2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1" i="5" l="1"/>
  <c r="D51" i="5"/>
  <c r="B51" i="5"/>
  <c r="E50" i="5"/>
  <c r="D50" i="5"/>
  <c r="B50" i="5"/>
  <c r="E49" i="5"/>
  <c r="D49" i="5"/>
  <c r="B49" i="5"/>
  <c r="E48" i="5"/>
  <c r="D48" i="5"/>
  <c r="B48" i="5"/>
  <c r="E47" i="5"/>
  <c r="D47" i="5"/>
  <c r="B47" i="5"/>
  <c r="E46" i="5"/>
  <c r="D46" i="5"/>
  <c r="B46" i="5"/>
  <c r="E45" i="5"/>
  <c r="D45" i="5"/>
  <c r="B45" i="5"/>
  <c r="E44" i="5"/>
  <c r="D44" i="5"/>
  <c r="B44" i="5"/>
  <c r="E43" i="5"/>
  <c r="D43" i="5"/>
  <c r="B43" i="5"/>
  <c r="E42" i="5"/>
  <c r="D42" i="5"/>
  <c r="B42" i="5"/>
  <c r="E41" i="5"/>
  <c r="D41" i="5"/>
  <c r="B41" i="5"/>
  <c r="E40" i="5"/>
  <c r="D40" i="5"/>
  <c r="B40" i="5"/>
  <c r="E39" i="5"/>
  <c r="D39" i="5"/>
  <c r="B39" i="5"/>
  <c r="E38" i="5"/>
  <c r="D38" i="5"/>
  <c r="B38" i="5"/>
  <c r="E37" i="5"/>
  <c r="D37" i="5"/>
  <c r="B37" i="5"/>
  <c r="E36" i="5"/>
  <c r="D36" i="5"/>
  <c r="B36" i="5"/>
  <c r="E35" i="5"/>
  <c r="D35" i="5"/>
  <c r="B35" i="5"/>
  <c r="E34" i="5"/>
  <c r="D34" i="5"/>
  <c r="B34" i="5"/>
  <c r="E33" i="5"/>
  <c r="D33" i="5"/>
  <c r="B33" i="5"/>
  <c r="E32" i="5"/>
  <c r="D32" i="5"/>
  <c r="B32" i="5"/>
  <c r="E31" i="5"/>
  <c r="D31" i="5"/>
  <c r="B31" i="5"/>
  <c r="E30" i="5"/>
  <c r="D30" i="5"/>
  <c r="B30" i="5"/>
  <c r="E29" i="5"/>
  <c r="D29" i="5"/>
  <c r="B29" i="5"/>
  <c r="E28" i="5"/>
  <c r="D28" i="5"/>
  <c r="B28" i="5"/>
  <c r="H20" i="5"/>
  <c r="C9" i="5"/>
  <c r="Q51" i="5"/>
  <c r="P51" i="5"/>
  <c r="O51" i="5"/>
  <c r="N51" i="5"/>
  <c r="M51" i="5"/>
  <c r="L51" i="5"/>
  <c r="K51" i="5"/>
  <c r="J51" i="5"/>
  <c r="I51" i="5"/>
  <c r="Q50" i="5"/>
  <c r="P50" i="5"/>
  <c r="O50" i="5"/>
  <c r="N50" i="5"/>
  <c r="M50" i="5"/>
  <c r="L50" i="5"/>
  <c r="K50" i="5"/>
  <c r="J50" i="5"/>
  <c r="I50" i="5"/>
  <c r="Q49" i="5"/>
  <c r="P49" i="5"/>
  <c r="O49" i="5"/>
  <c r="N49" i="5"/>
  <c r="M49" i="5"/>
  <c r="L49" i="5"/>
  <c r="K49" i="5"/>
  <c r="J49" i="5"/>
  <c r="I49" i="5"/>
  <c r="Q48" i="5"/>
  <c r="P48" i="5"/>
  <c r="O48" i="5"/>
  <c r="N48" i="5"/>
  <c r="M48" i="5"/>
  <c r="L48" i="5"/>
  <c r="K48" i="5"/>
  <c r="J48" i="5"/>
  <c r="I48" i="5"/>
  <c r="Q47" i="5"/>
  <c r="P47" i="5"/>
  <c r="O47" i="5"/>
  <c r="N47" i="5"/>
  <c r="M47" i="5"/>
  <c r="L47" i="5"/>
  <c r="K47" i="5"/>
  <c r="J47" i="5"/>
  <c r="I47" i="5"/>
  <c r="Q46" i="5"/>
  <c r="P46" i="5"/>
  <c r="O46" i="5"/>
  <c r="N46" i="5"/>
  <c r="M46" i="5"/>
  <c r="L46" i="5"/>
  <c r="K46" i="5"/>
  <c r="J46" i="5"/>
  <c r="I46" i="5"/>
  <c r="Q45" i="5"/>
  <c r="P45" i="5"/>
  <c r="O45" i="5"/>
  <c r="N45" i="5"/>
  <c r="M45" i="5"/>
  <c r="L45" i="5"/>
  <c r="K45" i="5"/>
  <c r="J45" i="5"/>
  <c r="I45" i="5"/>
  <c r="Q44" i="5"/>
  <c r="P44" i="5"/>
  <c r="O44" i="5"/>
  <c r="N44" i="5"/>
  <c r="M44" i="5"/>
  <c r="L44" i="5"/>
  <c r="K44" i="5"/>
  <c r="J44" i="5"/>
  <c r="I44" i="5"/>
  <c r="Q43" i="5"/>
  <c r="P43" i="5"/>
  <c r="O43" i="5"/>
  <c r="N43" i="5"/>
  <c r="M43" i="5"/>
  <c r="L43" i="5"/>
  <c r="K43" i="5"/>
  <c r="J43" i="5"/>
  <c r="I43" i="5"/>
  <c r="Q42" i="5"/>
  <c r="P42" i="5"/>
  <c r="O42" i="5"/>
  <c r="N42" i="5"/>
  <c r="M42" i="5"/>
  <c r="L42" i="5"/>
  <c r="K42" i="5"/>
  <c r="J42" i="5"/>
  <c r="I42" i="5"/>
  <c r="Q41" i="5"/>
  <c r="P41" i="5"/>
  <c r="O41" i="5"/>
  <c r="N41" i="5"/>
  <c r="M41" i="5"/>
  <c r="L41" i="5"/>
  <c r="K41" i="5"/>
  <c r="J41" i="5"/>
  <c r="I41" i="5"/>
  <c r="Q40" i="5"/>
  <c r="P40" i="5"/>
  <c r="O40" i="5"/>
  <c r="N40" i="5"/>
  <c r="M40" i="5"/>
  <c r="L40" i="5"/>
  <c r="K40" i="5"/>
  <c r="J40" i="5"/>
  <c r="I40" i="5"/>
  <c r="Q39" i="5"/>
  <c r="P39" i="5"/>
  <c r="O39" i="5"/>
  <c r="N39" i="5"/>
  <c r="M39" i="5"/>
  <c r="L39" i="5"/>
  <c r="K39" i="5"/>
  <c r="J39" i="5"/>
  <c r="I39" i="5"/>
  <c r="Q38" i="5"/>
  <c r="P38" i="5"/>
  <c r="O38" i="5"/>
  <c r="N38" i="5"/>
  <c r="M38" i="5"/>
  <c r="L38" i="5"/>
  <c r="K38" i="5"/>
  <c r="J38" i="5"/>
  <c r="I38" i="5"/>
  <c r="Q37" i="5"/>
  <c r="P37" i="5"/>
  <c r="O37" i="5"/>
  <c r="N37" i="5"/>
  <c r="M37" i="5"/>
  <c r="L37" i="5"/>
  <c r="K37" i="5"/>
  <c r="J37" i="5"/>
  <c r="I37" i="5"/>
  <c r="Q36" i="5"/>
  <c r="P36" i="5"/>
  <c r="O36" i="5"/>
  <c r="N36" i="5"/>
  <c r="M36" i="5"/>
  <c r="L36" i="5"/>
  <c r="K36" i="5"/>
  <c r="J36" i="5"/>
  <c r="I36" i="5"/>
  <c r="Q35" i="5"/>
  <c r="P35" i="5"/>
  <c r="O35" i="5"/>
  <c r="N35" i="5"/>
  <c r="M35" i="5"/>
  <c r="L35" i="5"/>
  <c r="K35" i="5"/>
  <c r="J35" i="5"/>
  <c r="I35" i="5"/>
  <c r="Q34" i="5"/>
  <c r="P34" i="5"/>
  <c r="O34" i="5"/>
  <c r="N34" i="5"/>
  <c r="M34" i="5"/>
  <c r="L34" i="5"/>
  <c r="K34" i="5"/>
  <c r="J34" i="5"/>
  <c r="I34" i="5"/>
  <c r="Q33" i="5"/>
  <c r="P33" i="5"/>
  <c r="O33" i="5"/>
  <c r="N33" i="5"/>
  <c r="M33" i="5"/>
  <c r="L33" i="5"/>
  <c r="K33" i="5"/>
  <c r="J33" i="5"/>
  <c r="I33" i="5"/>
  <c r="Q32" i="5"/>
  <c r="P32" i="5"/>
  <c r="O32" i="5"/>
  <c r="N32" i="5"/>
  <c r="M32" i="5"/>
  <c r="L32" i="5"/>
  <c r="K32" i="5"/>
  <c r="J32" i="5"/>
  <c r="I32" i="5"/>
  <c r="Q31" i="5"/>
  <c r="P31" i="5"/>
  <c r="O31" i="5"/>
  <c r="N31" i="5"/>
  <c r="M31" i="5"/>
  <c r="L31" i="5"/>
  <c r="K31" i="5"/>
  <c r="J31" i="5"/>
  <c r="I31" i="5"/>
  <c r="Q30" i="5"/>
  <c r="P30" i="5"/>
  <c r="O30" i="5"/>
  <c r="N30" i="5"/>
  <c r="M30" i="5"/>
  <c r="L30" i="5"/>
  <c r="K30" i="5"/>
  <c r="J30" i="5"/>
  <c r="I30" i="5"/>
  <c r="Q29" i="5"/>
  <c r="P29" i="5"/>
  <c r="O29" i="5"/>
  <c r="N29" i="5"/>
  <c r="M29" i="5"/>
  <c r="L29" i="5"/>
  <c r="K29" i="5"/>
  <c r="J29" i="5"/>
  <c r="I29" i="5"/>
  <c r="Q28" i="5"/>
  <c r="P28" i="5"/>
  <c r="O28" i="5"/>
  <c r="N28" i="5"/>
  <c r="M28" i="5"/>
  <c r="L28" i="5"/>
  <c r="K28" i="5"/>
  <c r="J28" i="5"/>
  <c r="I28" i="5"/>
  <c r="D127" i="1"/>
  <c r="B127" i="1"/>
  <c r="D126" i="1"/>
  <c r="B126" i="1"/>
  <c r="D125" i="1"/>
  <c r="B125" i="1"/>
  <c r="D124" i="1"/>
  <c r="B124" i="1"/>
  <c r="D123" i="1"/>
  <c r="B123" i="1"/>
  <c r="D122" i="1"/>
  <c r="B122" i="1"/>
  <c r="D121" i="1"/>
  <c r="B121" i="1"/>
  <c r="D120" i="1"/>
  <c r="B120" i="1"/>
  <c r="D119" i="1"/>
  <c r="B119" i="1"/>
  <c r="D118" i="1"/>
  <c r="B118" i="1"/>
  <c r="D117" i="1"/>
  <c r="B117" i="1"/>
  <c r="D116" i="1"/>
  <c r="B116" i="1"/>
  <c r="D115" i="1"/>
  <c r="B115" i="1"/>
  <c r="D114" i="1"/>
  <c r="B114" i="1"/>
  <c r="D113" i="1"/>
  <c r="B113" i="1"/>
  <c r="D112" i="1"/>
  <c r="B112" i="1"/>
  <c r="D111" i="1"/>
  <c r="B111" i="1"/>
  <c r="D110" i="1"/>
  <c r="B110" i="1"/>
  <c r="D109" i="1"/>
  <c r="B109" i="1"/>
  <c r="D108" i="1"/>
  <c r="B108" i="1"/>
  <c r="D107" i="1"/>
  <c r="B107" i="1"/>
  <c r="D106" i="1"/>
  <c r="B106" i="1"/>
  <c r="D105" i="1"/>
  <c r="B105" i="1"/>
  <c r="D104" i="1"/>
  <c r="B104" i="1"/>
  <c r="D103" i="1"/>
  <c r="B103" i="1"/>
  <c r="D102" i="1"/>
  <c r="B102" i="1"/>
  <c r="D101" i="1"/>
  <c r="B101" i="1"/>
  <c r="D100" i="1"/>
  <c r="B100" i="1"/>
  <c r="D99" i="1"/>
  <c r="B99" i="1"/>
  <c r="D98" i="1"/>
  <c r="B98" i="1"/>
  <c r="D97" i="1"/>
  <c r="B97" i="1"/>
  <c r="D96" i="1"/>
  <c r="B96" i="1"/>
  <c r="D95" i="1"/>
  <c r="B95" i="1"/>
  <c r="D94" i="1"/>
  <c r="B94" i="1"/>
  <c r="D93" i="1"/>
  <c r="B93" i="1"/>
  <c r="D92" i="1"/>
  <c r="B92" i="1"/>
  <c r="D91" i="1"/>
  <c r="B91" i="1"/>
  <c r="D90" i="1"/>
  <c r="B90" i="1"/>
  <c r="D89" i="1"/>
  <c r="B89" i="1"/>
  <c r="D88" i="1"/>
  <c r="B88" i="1"/>
  <c r="D87" i="1"/>
  <c r="B87" i="1"/>
  <c r="D86" i="1"/>
  <c r="B86" i="1"/>
  <c r="D85" i="1"/>
  <c r="B85" i="1"/>
  <c r="D84" i="1"/>
  <c r="B84" i="1"/>
  <c r="D83" i="1"/>
  <c r="B83" i="1"/>
  <c r="D82" i="1"/>
  <c r="B82" i="1"/>
  <c r="D81" i="1"/>
  <c r="B81" i="1"/>
  <c r="D80" i="1"/>
  <c r="B80" i="1"/>
  <c r="D79" i="1"/>
  <c r="B79" i="1"/>
  <c r="D78" i="1"/>
  <c r="B78" i="1"/>
  <c r="D77" i="1"/>
  <c r="B77" i="1"/>
  <c r="D76" i="1"/>
  <c r="B76" i="1"/>
  <c r="D75" i="1"/>
  <c r="B75" i="1"/>
  <c r="D74" i="1"/>
  <c r="B74" i="1"/>
  <c r="D73" i="1"/>
  <c r="B73" i="1"/>
  <c r="D72" i="1"/>
  <c r="B72" i="1"/>
  <c r="D71" i="1"/>
  <c r="B71" i="1"/>
  <c r="D70" i="1"/>
  <c r="B70" i="1"/>
  <c r="D69" i="1"/>
  <c r="B69" i="1"/>
  <c r="D68" i="1"/>
  <c r="B68" i="1"/>
  <c r="D67" i="1"/>
  <c r="B67" i="1"/>
  <c r="D66" i="1"/>
  <c r="B66" i="1"/>
  <c r="D65" i="1"/>
  <c r="B65" i="1"/>
  <c r="D64" i="1"/>
  <c r="B64" i="1"/>
  <c r="D63" i="1"/>
  <c r="B63" i="1"/>
  <c r="D62" i="1"/>
  <c r="B62" i="1"/>
  <c r="D61" i="1"/>
  <c r="B61" i="1"/>
  <c r="D60" i="1"/>
  <c r="B60" i="1"/>
  <c r="D59" i="1"/>
  <c r="B59" i="1"/>
  <c r="D58" i="1"/>
  <c r="B58" i="1"/>
  <c r="D57" i="1"/>
  <c r="B57" i="1"/>
  <c r="D56" i="1"/>
  <c r="B56" i="1"/>
  <c r="D55" i="1"/>
  <c r="B55" i="1"/>
  <c r="D54" i="1"/>
  <c r="B54" i="1"/>
  <c r="D53" i="1"/>
  <c r="B53" i="1"/>
  <c r="D52" i="1"/>
  <c r="B52" i="1"/>
  <c r="D51" i="1"/>
  <c r="B51" i="1"/>
  <c r="D50" i="1"/>
  <c r="B50" i="1"/>
  <c r="D49" i="1"/>
  <c r="B49" i="1"/>
  <c r="D48" i="1"/>
  <c r="B48" i="1"/>
  <c r="D47" i="1"/>
  <c r="B47" i="1"/>
  <c r="D46" i="1"/>
  <c r="B46" i="1"/>
  <c r="D45" i="1"/>
  <c r="B45" i="1"/>
  <c r="D44" i="1"/>
  <c r="B44" i="1"/>
  <c r="D43" i="1"/>
  <c r="B43" i="1"/>
  <c r="D42" i="1"/>
  <c r="B42" i="1"/>
  <c r="D41" i="1"/>
  <c r="B41" i="1"/>
  <c r="D40" i="1"/>
  <c r="B40" i="1"/>
  <c r="D39" i="1"/>
  <c r="B39" i="1"/>
  <c r="D38" i="1"/>
  <c r="B38" i="1"/>
  <c r="D37" i="1"/>
  <c r="B37" i="1"/>
  <c r="D36" i="1"/>
  <c r="B36" i="1"/>
  <c r="D35" i="1"/>
  <c r="B35" i="1"/>
  <c r="D34" i="1"/>
  <c r="B34" i="1"/>
  <c r="D33" i="1"/>
  <c r="B33" i="1"/>
  <c r="D32" i="1"/>
  <c r="B32" i="1"/>
  <c r="D31" i="1"/>
  <c r="B31" i="1"/>
  <c r="D30" i="1"/>
  <c r="B30" i="1"/>
  <c r="D29" i="1"/>
  <c r="B29" i="1"/>
  <c r="H17" i="1"/>
  <c r="C9" i="1"/>
  <c r="G127" i="1"/>
  <c r="Q127" i="1"/>
  <c r="P127" i="1"/>
  <c r="O127" i="1"/>
  <c r="N127" i="1"/>
  <c r="M127" i="1"/>
  <c r="L127" i="1"/>
  <c r="K127" i="1"/>
  <c r="J127" i="1"/>
  <c r="I127" i="1"/>
  <c r="H127" i="1"/>
  <c r="G126" i="1"/>
  <c r="Q126" i="1"/>
  <c r="P126" i="1"/>
  <c r="O126" i="1"/>
  <c r="N126" i="1"/>
  <c r="M126" i="1"/>
  <c r="L126" i="1"/>
  <c r="K126" i="1"/>
  <c r="J126" i="1"/>
  <c r="I126" i="1"/>
  <c r="H126" i="1"/>
  <c r="G125" i="1"/>
  <c r="Q125" i="1"/>
  <c r="P125" i="1"/>
  <c r="O125" i="1"/>
  <c r="N125" i="1"/>
  <c r="M125" i="1"/>
  <c r="L125" i="1"/>
  <c r="K125" i="1"/>
  <c r="J125" i="1"/>
  <c r="I125" i="1"/>
  <c r="H125" i="1"/>
  <c r="G124" i="1"/>
  <c r="Q124" i="1"/>
  <c r="P124" i="1"/>
  <c r="O124" i="1"/>
  <c r="N124" i="1"/>
  <c r="M124" i="1"/>
  <c r="L124" i="1"/>
  <c r="K124" i="1"/>
  <c r="J124" i="1"/>
  <c r="I124" i="1"/>
  <c r="H124" i="1"/>
  <c r="G123" i="1"/>
  <c r="Q123" i="1"/>
  <c r="P123" i="1"/>
  <c r="O123" i="1"/>
  <c r="N123" i="1"/>
  <c r="M123" i="1"/>
  <c r="L123" i="1"/>
  <c r="K123" i="1"/>
  <c r="J123" i="1"/>
  <c r="I123" i="1"/>
  <c r="H123" i="1"/>
  <c r="G122" i="1"/>
  <c r="Q122" i="1"/>
  <c r="P122" i="1"/>
  <c r="O122" i="1"/>
  <c r="N122" i="1"/>
  <c r="M122" i="1"/>
  <c r="L122" i="1"/>
  <c r="K122" i="1"/>
  <c r="J122" i="1"/>
  <c r="I122" i="1"/>
  <c r="H122" i="1"/>
  <c r="G121" i="1"/>
  <c r="Q121" i="1"/>
  <c r="P121" i="1"/>
  <c r="O121" i="1"/>
  <c r="N121" i="1"/>
  <c r="M121" i="1"/>
  <c r="L121" i="1"/>
  <c r="K121" i="1"/>
  <c r="J121" i="1"/>
  <c r="I121" i="1"/>
  <c r="H121" i="1"/>
  <c r="G120" i="1"/>
  <c r="Q120" i="1"/>
  <c r="P120" i="1"/>
  <c r="O120" i="1"/>
  <c r="N120" i="1"/>
  <c r="M120" i="1"/>
  <c r="L120" i="1"/>
  <c r="K120" i="1"/>
  <c r="J120" i="1"/>
  <c r="I120" i="1"/>
  <c r="H120" i="1"/>
  <c r="G119" i="1"/>
  <c r="Q119" i="1"/>
  <c r="P119" i="1"/>
  <c r="O119" i="1"/>
  <c r="N119" i="1"/>
  <c r="M119" i="1"/>
  <c r="L119" i="1"/>
  <c r="K119" i="1"/>
  <c r="J119" i="1"/>
  <c r="I119" i="1"/>
  <c r="H119" i="1"/>
  <c r="G118" i="1"/>
  <c r="Q118" i="1"/>
  <c r="P118" i="1"/>
  <c r="O118" i="1"/>
  <c r="N118" i="1"/>
  <c r="M118" i="1"/>
  <c r="L118" i="1"/>
  <c r="K118" i="1"/>
  <c r="J118" i="1"/>
  <c r="I118" i="1"/>
  <c r="H118" i="1"/>
  <c r="G117" i="1"/>
  <c r="Q117" i="1"/>
  <c r="P117" i="1"/>
  <c r="O117" i="1"/>
  <c r="N117" i="1"/>
  <c r="M117" i="1"/>
  <c r="L117" i="1"/>
  <c r="K117" i="1"/>
  <c r="J117" i="1"/>
  <c r="I117" i="1"/>
  <c r="H117" i="1"/>
  <c r="G116" i="1"/>
  <c r="Q116" i="1"/>
  <c r="P116" i="1"/>
  <c r="O116" i="1"/>
  <c r="N116" i="1"/>
  <c r="M116" i="1"/>
  <c r="L116" i="1"/>
  <c r="K116" i="1"/>
  <c r="J116" i="1"/>
  <c r="I116" i="1"/>
  <c r="H116" i="1"/>
  <c r="G115" i="1"/>
  <c r="Q115" i="1"/>
  <c r="P115" i="1"/>
  <c r="O115" i="1"/>
  <c r="N115" i="1"/>
  <c r="M115" i="1"/>
  <c r="L115" i="1"/>
  <c r="K115" i="1"/>
  <c r="J115" i="1"/>
  <c r="I115" i="1"/>
  <c r="H115" i="1"/>
  <c r="G114" i="1"/>
  <c r="Q114" i="1"/>
  <c r="P114" i="1"/>
  <c r="O114" i="1"/>
  <c r="N114" i="1"/>
  <c r="M114" i="1"/>
  <c r="L114" i="1"/>
  <c r="K114" i="1"/>
  <c r="J114" i="1"/>
  <c r="I114" i="1"/>
  <c r="H114" i="1"/>
  <c r="G113" i="1"/>
  <c r="Q113" i="1"/>
  <c r="P113" i="1"/>
  <c r="O113" i="1"/>
  <c r="N113" i="1"/>
  <c r="M113" i="1"/>
  <c r="L113" i="1"/>
  <c r="K113" i="1"/>
  <c r="J113" i="1"/>
  <c r="I113" i="1"/>
  <c r="H113" i="1"/>
  <c r="G112" i="1"/>
  <c r="Q112" i="1"/>
  <c r="P112" i="1"/>
  <c r="O112" i="1"/>
  <c r="N112" i="1"/>
  <c r="M112" i="1"/>
  <c r="L112" i="1"/>
  <c r="K112" i="1"/>
  <c r="J112" i="1"/>
  <c r="I112" i="1"/>
  <c r="H112" i="1"/>
  <c r="G111" i="1"/>
  <c r="Q111" i="1"/>
  <c r="P111" i="1"/>
  <c r="O111" i="1"/>
  <c r="N111" i="1"/>
  <c r="M111" i="1"/>
  <c r="L111" i="1"/>
  <c r="K111" i="1"/>
  <c r="J111" i="1"/>
  <c r="I111" i="1"/>
  <c r="H111" i="1"/>
  <c r="G110" i="1"/>
  <c r="Q110" i="1"/>
  <c r="P110" i="1"/>
  <c r="O110" i="1"/>
  <c r="N110" i="1"/>
  <c r="M110" i="1"/>
  <c r="L110" i="1"/>
  <c r="K110" i="1"/>
  <c r="J110" i="1"/>
  <c r="I110" i="1"/>
  <c r="H110" i="1"/>
  <c r="G109" i="1"/>
  <c r="Q109" i="1"/>
  <c r="P109" i="1"/>
  <c r="O109" i="1"/>
  <c r="N109" i="1"/>
  <c r="M109" i="1"/>
  <c r="L109" i="1"/>
  <c r="K109" i="1"/>
  <c r="J109" i="1"/>
  <c r="I109" i="1"/>
  <c r="H109" i="1"/>
  <c r="G108" i="1"/>
  <c r="Q108" i="1"/>
  <c r="P108" i="1"/>
  <c r="O108" i="1"/>
  <c r="N108" i="1"/>
  <c r="M108" i="1"/>
  <c r="L108" i="1"/>
  <c r="K108" i="1"/>
  <c r="J108" i="1"/>
  <c r="I108" i="1"/>
  <c r="H108" i="1"/>
  <c r="G107" i="1"/>
  <c r="Q107" i="1"/>
  <c r="P107" i="1"/>
  <c r="O107" i="1"/>
  <c r="N107" i="1"/>
  <c r="M107" i="1"/>
  <c r="L107" i="1"/>
  <c r="K107" i="1"/>
  <c r="J107" i="1"/>
  <c r="I107" i="1"/>
  <c r="H107" i="1"/>
  <c r="G106" i="1"/>
  <c r="Q106" i="1"/>
  <c r="P106" i="1"/>
  <c r="O106" i="1"/>
  <c r="N106" i="1"/>
  <c r="M106" i="1"/>
  <c r="L106" i="1"/>
  <c r="K106" i="1"/>
  <c r="J106" i="1"/>
  <c r="I106" i="1"/>
  <c r="H106" i="1"/>
  <c r="G105" i="1"/>
  <c r="Q105" i="1"/>
  <c r="P105" i="1"/>
  <c r="O105" i="1"/>
  <c r="N105" i="1"/>
  <c r="M105" i="1"/>
  <c r="L105" i="1"/>
  <c r="K105" i="1"/>
  <c r="J105" i="1"/>
  <c r="I105" i="1"/>
  <c r="H105" i="1"/>
  <c r="G104" i="1"/>
  <c r="Q104" i="1"/>
  <c r="P104" i="1"/>
  <c r="O104" i="1"/>
  <c r="N104" i="1"/>
  <c r="M104" i="1"/>
  <c r="L104" i="1"/>
  <c r="K104" i="1"/>
  <c r="J104" i="1"/>
  <c r="I104" i="1"/>
  <c r="H104" i="1"/>
  <c r="G103" i="1"/>
  <c r="Q103" i="1"/>
  <c r="P103" i="1"/>
  <c r="O103" i="1"/>
  <c r="N103" i="1"/>
  <c r="M103" i="1"/>
  <c r="L103" i="1"/>
  <c r="K103" i="1"/>
  <c r="J103" i="1"/>
  <c r="I103" i="1"/>
  <c r="H103" i="1"/>
  <c r="G102" i="1"/>
  <c r="Q102" i="1"/>
  <c r="P102" i="1"/>
  <c r="O102" i="1"/>
  <c r="N102" i="1"/>
  <c r="M102" i="1"/>
  <c r="L102" i="1"/>
  <c r="K102" i="1"/>
  <c r="J102" i="1"/>
  <c r="I102" i="1"/>
  <c r="H102" i="1"/>
  <c r="G101" i="1"/>
  <c r="Q101" i="1"/>
  <c r="P101" i="1"/>
  <c r="O101" i="1"/>
  <c r="N101" i="1"/>
  <c r="M101" i="1"/>
  <c r="L101" i="1"/>
  <c r="K101" i="1"/>
  <c r="J101" i="1"/>
  <c r="I101" i="1"/>
  <c r="H101" i="1"/>
  <c r="G100" i="1"/>
  <c r="Q100" i="1"/>
  <c r="P100" i="1"/>
  <c r="O100" i="1"/>
  <c r="N100" i="1"/>
  <c r="M100" i="1"/>
  <c r="L100" i="1"/>
  <c r="K100" i="1"/>
  <c r="J100" i="1"/>
  <c r="I100" i="1"/>
  <c r="H100" i="1"/>
  <c r="G99" i="1"/>
  <c r="Q99" i="1"/>
  <c r="P99" i="1"/>
  <c r="O99" i="1"/>
  <c r="N99" i="1"/>
  <c r="M99" i="1"/>
  <c r="L99" i="1"/>
  <c r="K99" i="1"/>
  <c r="J99" i="1"/>
  <c r="I99" i="1"/>
  <c r="H99" i="1"/>
  <c r="G98" i="1"/>
  <c r="Q98" i="1"/>
  <c r="P98" i="1"/>
  <c r="O98" i="1"/>
  <c r="N98" i="1"/>
  <c r="M98" i="1"/>
  <c r="L98" i="1"/>
  <c r="K98" i="1"/>
  <c r="J98" i="1"/>
  <c r="I98" i="1"/>
  <c r="H98" i="1"/>
  <c r="G97" i="1"/>
  <c r="Q97" i="1"/>
  <c r="P97" i="1"/>
  <c r="O97" i="1"/>
  <c r="N97" i="1"/>
  <c r="M97" i="1"/>
  <c r="L97" i="1"/>
  <c r="K97" i="1"/>
  <c r="J97" i="1"/>
  <c r="I97" i="1"/>
  <c r="H97" i="1"/>
  <c r="G96" i="1"/>
  <c r="Q96" i="1"/>
  <c r="P96" i="1"/>
  <c r="O96" i="1"/>
  <c r="N96" i="1"/>
  <c r="M96" i="1"/>
  <c r="L96" i="1"/>
  <c r="K96" i="1"/>
  <c r="J96" i="1"/>
  <c r="I96" i="1"/>
  <c r="H96" i="1"/>
  <c r="G95" i="1"/>
  <c r="Q95" i="1"/>
  <c r="P95" i="1"/>
  <c r="O95" i="1"/>
  <c r="N95" i="1"/>
  <c r="M95" i="1"/>
  <c r="L95" i="1"/>
  <c r="K95" i="1"/>
  <c r="J95" i="1"/>
  <c r="I95" i="1"/>
  <c r="H95" i="1"/>
  <c r="G94" i="1"/>
  <c r="Q94" i="1"/>
  <c r="P94" i="1"/>
  <c r="O94" i="1"/>
  <c r="N94" i="1"/>
  <c r="M94" i="1"/>
  <c r="L94" i="1"/>
  <c r="K94" i="1"/>
  <c r="J94" i="1"/>
  <c r="I94" i="1"/>
  <c r="H94" i="1"/>
  <c r="G93" i="1"/>
  <c r="Q93" i="1"/>
  <c r="P93" i="1"/>
  <c r="O93" i="1"/>
  <c r="N93" i="1"/>
  <c r="M93" i="1"/>
  <c r="L93" i="1"/>
  <c r="K93" i="1"/>
  <c r="J93" i="1"/>
  <c r="I93" i="1"/>
  <c r="H93" i="1"/>
  <c r="G92" i="1"/>
  <c r="Q92" i="1"/>
  <c r="P92" i="1"/>
  <c r="O92" i="1"/>
  <c r="N92" i="1"/>
  <c r="M92" i="1"/>
  <c r="L92" i="1"/>
  <c r="K92" i="1"/>
  <c r="J92" i="1"/>
  <c r="I92" i="1"/>
  <c r="H92" i="1"/>
  <c r="G91" i="1"/>
  <c r="Q91" i="1"/>
  <c r="P91" i="1"/>
  <c r="O91" i="1"/>
  <c r="N91" i="1"/>
  <c r="M91" i="1"/>
  <c r="L91" i="1"/>
  <c r="K91" i="1"/>
  <c r="J91" i="1"/>
  <c r="I91" i="1"/>
  <c r="H91" i="1"/>
  <c r="G90" i="1"/>
  <c r="Q90" i="1"/>
  <c r="P90" i="1"/>
  <c r="O90" i="1"/>
  <c r="N90" i="1"/>
  <c r="M90" i="1"/>
  <c r="L90" i="1"/>
  <c r="K90" i="1"/>
  <c r="J90" i="1"/>
  <c r="I90" i="1"/>
  <c r="H90" i="1"/>
  <c r="G89" i="1"/>
  <c r="Q89" i="1"/>
  <c r="P89" i="1"/>
  <c r="O89" i="1"/>
  <c r="N89" i="1"/>
  <c r="M89" i="1"/>
  <c r="L89" i="1"/>
  <c r="K89" i="1"/>
  <c r="J89" i="1"/>
  <c r="I89" i="1"/>
  <c r="H89" i="1"/>
  <c r="G88" i="1"/>
  <c r="Q88" i="1"/>
  <c r="P88" i="1"/>
  <c r="O88" i="1"/>
  <c r="N88" i="1"/>
  <c r="M88" i="1"/>
  <c r="L88" i="1"/>
  <c r="K88" i="1"/>
  <c r="J88" i="1"/>
  <c r="I88" i="1"/>
  <c r="H88" i="1"/>
  <c r="G87" i="1"/>
  <c r="Q87" i="1"/>
  <c r="P87" i="1"/>
  <c r="O87" i="1"/>
  <c r="N87" i="1"/>
  <c r="M87" i="1"/>
  <c r="L87" i="1"/>
  <c r="K87" i="1"/>
  <c r="J87" i="1"/>
  <c r="I87" i="1"/>
  <c r="H87" i="1"/>
  <c r="G86" i="1"/>
  <c r="Q86" i="1"/>
  <c r="P86" i="1"/>
  <c r="O86" i="1"/>
  <c r="N86" i="1"/>
  <c r="M86" i="1"/>
  <c r="L86" i="1"/>
  <c r="K86" i="1"/>
  <c r="J86" i="1"/>
  <c r="I86" i="1"/>
  <c r="H86" i="1"/>
  <c r="G85" i="1"/>
  <c r="Q85" i="1"/>
  <c r="P85" i="1"/>
  <c r="O85" i="1"/>
  <c r="N85" i="1"/>
  <c r="M85" i="1"/>
  <c r="L85" i="1"/>
  <c r="K85" i="1"/>
  <c r="J85" i="1"/>
  <c r="I85" i="1"/>
  <c r="H85" i="1"/>
  <c r="G84" i="1"/>
  <c r="Q84" i="1"/>
  <c r="P84" i="1"/>
  <c r="O84" i="1"/>
  <c r="N84" i="1"/>
  <c r="M84" i="1"/>
  <c r="L84" i="1"/>
  <c r="K84" i="1"/>
  <c r="J84" i="1"/>
  <c r="I84" i="1"/>
  <c r="H84" i="1"/>
  <c r="G83" i="1"/>
  <c r="Q83" i="1"/>
  <c r="P83" i="1"/>
  <c r="O83" i="1"/>
  <c r="N83" i="1"/>
  <c r="M83" i="1"/>
  <c r="L83" i="1"/>
  <c r="K83" i="1"/>
  <c r="J83" i="1"/>
  <c r="I83" i="1"/>
  <c r="H83" i="1"/>
  <c r="G82" i="1"/>
  <c r="Q82" i="1"/>
  <c r="P82" i="1"/>
  <c r="O82" i="1"/>
  <c r="N82" i="1"/>
  <c r="M82" i="1"/>
  <c r="L82" i="1"/>
  <c r="K82" i="1"/>
  <c r="J82" i="1"/>
  <c r="I82" i="1"/>
  <c r="H82" i="1"/>
  <c r="G81" i="1"/>
  <c r="Q81" i="1"/>
  <c r="P81" i="1"/>
  <c r="O81" i="1"/>
  <c r="N81" i="1"/>
  <c r="M81" i="1"/>
  <c r="L81" i="1"/>
  <c r="K81" i="1"/>
  <c r="J81" i="1"/>
  <c r="I81" i="1"/>
  <c r="H81" i="1"/>
  <c r="G80" i="1"/>
  <c r="Q80" i="1"/>
  <c r="P80" i="1"/>
  <c r="O80" i="1"/>
  <c r="N80" i="1"/>
  <c r="M80" i="1"/>
  <c r="L80" i="1"/>
  <c r="K80" i="1"/>
  <c r="J80" i="1"/>
  <c r="I80" i="1"/>
  <c r="H80" i="1"/>
  <c r="G79" i="1"/>
  <c r="Q79" i="1"/>
  <c r="P79" i="1"/>
  <c r="O79" i="1"/>
  <c r="N79" i="1"/>
  <c r="M79" i="1"/>
  <c r="L79" i="1"/>
  <c r="K79" i="1"/>
  <c r="J79" i="1"/>
  <c r="I79" i="1"/>
  <c r="H79" i="1"/>
  <c r="G78" i="1"/>
  <c r="Q78" i="1"/>
  <c r="P78" i="1"/>
  <c r="O78" i="1"/>
  <c r="N78" i="1"/>
  <c r="M78" i="1"/>
  <c r="L78" i="1"/>
  <c r="K78" i="1"/>
  <c r="J78" i="1"/>
  <c r="I78" i="1"/>
  <c r="H78" i="1"/>
  <c r="G77" i="1"/>
  <c r="Q77" i="1"/>
  <c r="P77" i="1"/>
  <c r="O77" i="1"/>
  <c r="N77" i="1"/>
  <c r="M77" i="1"/>
  <c r="L77" i="1"/>
  <c r="K77" i="1"/>
  <c r="J77" i="1"/>
  <c r="I77" i="1"/>
  <c r="H77" i="1"/>
  <c r="G76" i="1"/>
  <c r="Q76" i="1"/>
  <c r="P76" i="1"/>
  <c r="O76" i="1"/>
  <c r="N76" i="1"/>
  <c r="M76" i="1"/>
  <c r="L76" i="1"/>
  <c r="K76" i="1"/>
  <c r="J76" i="1"/>
  <c r="I76" i="1"/>
  <c r="H76" i="1"/>
  <c r="G75" i="1"/>
  <c r="Q75" i="1"/>
  <c r="P75" i="1"/>
  <c r="O75" i="1"/>
  <c r="N75" i="1"/>
  <c r="M75" i="1"/>
  <c r="L75" i="1"/>
  <c r="K75" i="1"/>
  <c r="J75" i="1"/>
  <c r="I75" i="1"/>
  <c r="H75" i="1"/>
  <c r="G74" i="1"/>
  <c r="Q74" i="1"/>
  <c r="P74" i="1"/>
  <c r="O74" i="1"/>
  <c r="N74" i="1"/>
  <c r="M74" i="1"/>
  <c r="L74" i="1"/>
  <c r="K74" i="1"/>
  <c r="J74" i="1"/>
  <c r="I74" i="1"/>
  <c r="H74" i="1"/>
  <c r="G73" i="1"/>
  <c r="Q73" i="1"/>
  <c r="P73" i="1"/>
  <c r="O73" i="1"/>
  <c r="N73" i="1"/>
  <c r="M73" i="1"/>
  <c r="L73" i="1"/>
  <c r="K73" i="1"/>
  <c r="J73" i="1"/>
  <c r="I73" i="1"/>
  <c r="H73" i="1"/>
  <c r="G72" i="1"/>
  <c r="Q72" i="1"/>
  <c r="P72" i="1"/>
  <c r="O72" i="1"/>
  <c r="N72" i="1"/>
  <c r="M72" i="1"/>
  <c r="L72" i="1"/>
  <c r="K72" i="1"/>
  <c r="J72" i="1"/>
  <c r="I72" i="1"/>
  <c r="H72" i="1"/>
  <c r="G71" i="1"/>
  <c r="Q71" i="1"/>
  <c r="P71" i="1"/>
  <c r="O71" i="1"/>
  <c r="N71" i="1"/>
  <c r="M71" i="1"/>
  <c r="L71" i="1"/>
  <c r="K71" i="1"/>
  <c r="J71" i="1"/>
  <c r="I71" i="1"/>
  <c r="H71" i="1"/>
  <c r="G70" i="1"/>
  <c r="Q70" i="1"/>
  <c r="P70" i="1"/>
  <c r="O70" i="1"/>
  <c r="N70" i="1"/>
  <c r="M70" i="1"/>
  <c r="L70" i="1"/>
  <c r="K70" i="1"/>
  <c r="J70" i="1"/>
  <c r="I70" i="1"/>
  <c r="H70" i="1"/>
  <c r="G69" i="1"/>
  <c r="Q69" i="1"/>
  <c r="P69" i="1"/>
  <c r="O69" i="1"/>
  <c r="N69" i="1"/>
  <c r="M69" i="1"/>
  <c r="L69" i="1"/>
  <c r="K69" i="1"/>
  <c r="J69" i="1"/>
  <c r="I69" i="1"/>
  <c r="H69" i="1"/>
  <c r="G68" i="1"/>
  <c r="Q68" i="1"/>
  <c r="P68" i="1"/>
  <c r="O68" i="1"/>
  <c r="N68" i="1"/>
  <c r="M68" i="1"/>
  <c r="L68" i="1"/>
  <c r="K68" i="1"/>
  <c r="J68" i="1"/>
  <c r="I68" i="1"/>
  <c r="H68" i="1"/>
  <c r="G67" i="1"/>
  <c r="Q67" i="1"/>
  <c r="P67" i="1"/>
  <c r="O67" i="1"/>
  <c r="N67" i="1"/>
  <c r="M67" i="1"/>
  <c r="L67" i="1"/>
  <c r="K67" i="1"/>
  <c r="J67" i="1"/>
  <c r="I67" i="1"/>
  <c r="H67" i="1"/>
  <c r="G66" i="1"/>
  <c r="Q66" i="1"/>
  <c r="P66" i="1"/>
  <c r="O66" i="1"/>
  <c r="N66" i="1"/>
  <c r="M66" i="1"/>
  <c r="L66" i="1"/>
  <c r="K66" i="1"/>
  <c r="J66" i="1"/>
  <c r="I66" i="1"/>
  <c r="H66" i="1"/>
  <c r="G65" i="1"/>
  <c r="Q65" i="1"/>
  <c r="P65" i="1"/>
  <c r="O65" i="1"/>
  <c r="N65" i="1"/>
  <c r="M65" i="1"/>
  <c r="L65" i="1"/>
  <c r="K65" i="1"/>
  <c r="J65" i="1"/>
  <c r="I65" i="1"/>
  <c r="H65" i="1"/>
  <c r="G64" i="1"/>
  <c r="Q64" i="1"/>
  <c r="P64" i="1"/>
  <c r="O64" i="1"/>
  <c r="N64" i="1"/>
  <c r="M64" i="1"/>
  <c r="L64" i="1"/>
  <c r="K64" i="1"/>
  <c r="J64" i="1"/>
  <c r="I64" i="1"/>
  <c r="H64" i="1"/>
  <c r="G63" i="1"/>
  <c r="Q63" i="1"/>
  <c r="P63" i="1"/>
  <c r="O63" i="1"/>
  <c r="N63" i="1"/>
  <c r="M63" i="1"/>
  <c r="L63" i="1"/>
  <c r="K63" i="1"/>
  <c r="J63" i="1"/>
  <c r="I63" i="1"/>
  <c r="H63" i="1"/>
  <c r="G62" i="1"/>
  <c r="Q62" i="1"/>
  <c r="P62" i="1"/>
  <c r="O62" i="1"/>
  <c r="N62" i="1"/>
  <c r="M62" i="1"/>
  <c r="L62" i="1"/>
  <c r="K62" i="1"/>
  <c r="J62" i="1"/>
  <c r="I62" i="1"/>
  <c r="H62" i="1"/>
  <c r="G61" i="1"/>
  <c r="Q61" i="1"/>
  <c r="P61" i="1"/>
  <c r="O61" i="1"/>
  <c r="N61" i="1"/>
  <c r="M61" i="1"/>
  <c r="L61" i="1"/>
  <c r="K61" i="1"/>
  <c r="J61" i="1"/>
  <c r="I61" i="1"/>
  <c r="H61" i="1"/>
  <c r="G60" i="1"/>
  <c r="Q60" i="1"/>
  <c r="P60" i="1"/>
  <c r="O60" i="1"/>
  <c r="N60" i="1"/>
  <c r="M60" i="1"/>
  <c r="L60" i="1"/>
  <c r="K60" i="1"/>
  <c r="J60" i="1"/>
  <c r="I60" i="1"/>
  <c r="H60" i="1"/>
  <c r="G59" i="1"/>
  <c r="Q59" i="1"/>
  <c r="P59" i="1"/>
  <c r="O59" i="1"/>
  <c r="N59" i="1"/>
  <c r="M59" i="1"/>
  <c r="L59" i="1"/>
  <c r="K59" i="1"/>
  <c r="J59" i="1"/>
  <c r="I59" i="1"/>
  <c r="H59" i="1"/>
  <c r="G58" i="1"/>
  <c r="Q58" i="1"/>
  <c r="P58" i="1"/>
  <c r="O58" i="1"/>
  <c r="N58" i="1"/>
  <c r="M58" i="1"/>
  <c r="L58" i="1"/>
  <c r="K58" i="1"/>
  <c r="J58" i="1"/>
  <c r="I58" i="1"/>
  <c r="H58" i="1"/>
  <c r="G57" i="1"/>
  <c r="Q57" i="1"/>
  <c r="P57" i="1"/>
  <c r="O57" i="1"/>
  <c r="N57" i="1"/>
  <c r="M57" i="1"/>
  <c r="L57" i="1"/>
  <c r="K57" i="1"/>
  <c r="J57" i="1"/>
  <c r="I57" i="1"/>
  <c r="H57" i="1"/>
  <c r="G56" i="1"/>
  <c r="Q56" i="1"/>
  <c r="P56" i="1"/>
  <c r="O56" i="1"/>
  <c r="N56" i="1"/>
  <c r="M56" i="1"/>
  <c r="L56" i="1"/>
  <c r="K56" i="1"/>
  <c r="J56" i="1"/>
  <c r="I56" i="1"/>
  <c r="H56" i="1"/>
  <c r="G55" i="1"/>
  <c r="Q55" i="1"/>
  <c r="P55" i="1"/>
  <c r="O55" i="1"/>
  <c r="N55" i="1"/>
  <c r="M55" i="1"/>
  <c r="L55" i="1"/>
  <c r="K55" i="1"/>
  <c r="J55" i="1"/>
  <c r="I55" i="1"/>
  <c r="H55" i="1"/>
  <c r="G54" i="1"/>
  <c r="Q54" i="1"/>
  <c r="P54" i="1"/>
  <c r="O54" i="1"/>
  <c r="N54" i="1"/>
  <c r="M54" i="1"/>
  <c r="L54" i="1"/>
  <c r="K54" i="1"/>
  <c r="J54" i="1"/>
  <c r="I54" i="1"/>
  <c r="H54" i="1"/>
  <c r="G53" i="1"/>
  <c r="Q53" i="1"/>
  <c r="P53" i="1"/>
  <c r="O53" i="1"/>
  <c r="N53" i="1"/>
  <c r="M53" i="1"/>
  <c r="L53" i="1"/>
  <c r="K53" i="1"/>
  <c r="J53" i="1"/>
  <c r="I53" i="1"/>
  <c r="H53" i="1"/>
  <c r="G52" i="1"/>
  <c r="Q52" i="1"/>
  <c r="P52" i="1"/>
  <c r="O52" i="1"/>
  <c r="N52" i="1"/>
  <c r="M52" i="1"/>
  <c r="L52" i="1"/>
  <c r="K52" i="1"/>
  <c r="J52" i="1"/>
  <c r="I52" i="1"/>
  <c r="H52" i="1"/>
  <c r="G51" i="1"/>
  <c r="Q51" i="1"/>
  <c r="P51" i="1"/>
  <c r="O51" i="1"/>
  <c r="N51" i="1"/>
  <c r="M51" i="1"/>
  <c r="L51" i="1"/>
  <c r="K51" i="1"/>
  <c r="J51" i="1"/>
  <c r="I51" i="1"/>
  <c r="H51" i="1"/>
  <c r="G50" i="1"/>
  <c r="Q50" i="1"/>
  <c r="P50" i="1"/>
  <c r="O50" i="1"/>
  <c r="N50" i="1"/>
  <c r="M50" i="1"/>
  <c r="L50" i="1"/>
  <c r="K50" i="1"/>
  <c r="J50" i="1"/>
  <c r="I50" i="1"/>
  <c r="H50" i="1"/>
  <c r="G49" i="1"/>
  <c r="Q49" i="1"/>
  <c r="P49" i="1"/>
  <c r="O49" i="1"/>
  <c r="N49" i="1"/>
  <c r="M49" i="1"/>
  <c r="L49" i="1"/>
  <c r="K49" i="1"/>
  <c r="J49" i="1"/>
  <c r="I49" i="1"/>
  <c r="H49" i="1"/>
  <c r="G48" i="1"/>
  <c r="Q48" i="1"/>
  <c r="P48" i="1"/>
  <c r="O48" i="1"/>
  <c r="N48" i="1"/>
  <c r="M48" i="1"/>
  <c r="L48" i="1"/>
  <c r="K48" i="1"/>
  <c r="J48" i="1"/>
  <c r="I48" i="1"/>
  <c r="H48" i="1"/>
  <c r="G47" i="1"/>
  <c r="Q47" i="1"/>
  <c r="P47" i="1"/>
  <c r="O47" i="1"/>
  <c r="N47" i="1"/>
  <c r="M47" i="1"/>
  <c r="L47" i="1"/>
  <c r="K47" i="1"/>
  <c r="J47" i="1"/>
  <c r="I47" i="1"/>
  <c r="H47" i="1"/>
  <c r="G46" i="1"/>
  <c r="Q46" i="1"/>
  <c r="P46" i="1"/>
  <c r="O46" i="1"/>
  <c r="N46" i="1"/>
  <c r="M46" i="1"/>
  <c r="L46" i="1"/>
  <c r="K46" i="1"/>
  <c r="J46" i="1"/>
  <c r="I46" i="1"/>
  <c r="H46" i="1"/>
  <c r="G45" i="1"/>
  <c r="Q45" i="1"/>
  <c r="P45" i="1"/>
  <c r="O45" i="1"/>
  <c r="N45" i="1"/>
  <c r="M45" i="1"/>
  <c r="L45" i="1"/>
  <c r="K45" i="1"/>
  <c r="J45" i="1"/>
  <c r="I45" i="1"/>
  <c r="H45" i="1"/>
  <c r="G44" i="1"/>
  <c r="Q44" i="1"/>
  <c r="P44" i="1"/>
  <c r="O44" i="1"/>
  <c r="N44" i="1"/>
  <c r="M44" i="1"/>
  <c r="L44" i="1"/>
  <c r="K44" i="1"/>
  <c r="J44" i="1"/>
  <c r="I44" i="1"/>
  <c r="H44" i="1"/>
  <c r="G43" i="1"/>
  <c r="Q43" i="1"/>
  <c r="P43" i="1"/>
  <c r="O43" i="1"/>
  <c r="N43" i="1"/>
  <c r="M43" i="1"/>
  <c r="L43" i="1"/>
  <c r="K43" i="1"/>
  <c r="J43" i="1"/>
  <c r="I43" i="1"/>
  <c r="H43" i="1"/>
  <c r="G42" i="1"/>
  <c r="Q42" i="1"/>
  <c r="P42" i="1"/>
  <c r="O42" i="1"/>
  <c r="N42" i="1"/>
  <c r="M42" i="1"/>
  <c r="L42" i="1"/>
  <c r="K42" i="1"/>
  <c r="J42" i="1"/>
  <c r="I42" i="1"/>
  <c r="H42" i="1"/>
  <c r="G41" i="1"/>
  <c r="Q41" i="1"/>
  <c r="P41" i="1"/>
  <c r="O41" i="1"/>
  <c r="N41" i="1"/>
  <c r="M41" i="1"/>
  <c r="L41" i="1"/>
  <c r="K41" i="1"/>
  <c r="J41" i="1"/>
  <c r="I41" i="1"/>
  <c r="H41" i="1"/>
  <c r="G40" i="1"/>
  <c r="Q40" i="1"/>
  <c r="P40" i="1"/>
  <c r="O40" i="1"/>
  <c r="N40" i="1"/>
  <c r="M40" i="1"/>
  <c r="L40" i="1"/>
  <c r="K40" i="1"/>
  <c r="J40" i="1"/>
  <c r="I40" i="1"/>
  <c r="H40" i="1"/>
  <c r="G39" i="1"/>
  <c r="Q39" i="1"/>
  <c r="P39" i="1"/>
  <c r="O39" i="1"/>
  <c r="N39" i="1"/>
  <c r="M39" i="1"/>
  <c r="L39" i="1"/>
  <c r="K39" i="1"/>
  <c r="J39" i="1"/>
  <c r="I39" i="1"/>
  <c r="H39" i="1"/>
  <c r="G38" i="1"/>
  <c r="Q38" i="1"/>
  <c r="P38" i="1"/>
  <c r="O38" i="1"/>
  <c r="N38" i="1"/>
  <c r="M38" i="1"/>
  <c r="L38" i="1"/>
  <c r="K38" i="1"/>
  <c r="J38" i="1"/>
  <c r="I38" i="1"/>
  <c r="H38" i="1"/>
  <c r="G37" i="1"/>
  <c r="Q37" i="1"/>
  <c r="P37" i="1"/>
  <c r="O37" i="1"/>
  <c r="N37" i="1"/>
  <c r="M37" i="1"/>
  <c r="L37" i="1"/>
  <c r="K37" i="1"/>
  <c r="J37" i="1"/>
  <c r="I37" i="1"/>
  <c r="H37" i="1"/>
  <c r="G36" i="1"/>
  <c r="Q36" i="1"/>
  <c r="P36" i="1"/>
  <c r="O36" i="1"/>
  <c r="N36" i="1"/>
  <c r="M36" i="1"/>
  <c r="L36" i="1"/>
  <c r="K36" i="1"/>
  <c r="J36" i="1"/>
  <c r="I36" i="1"/>
  <c r="H36" i="1"/>
  <c r="G35" i="1"/>
  <c r="Q35" i="1"/>
  <c r="P35" i="1"/>
  <c r="O35" i="1"/>
  <c r="N35" i="1"/>
  <c r="M35" i="1"/>
  <c r="L35" i="1"/>
  <c r="K35" i="1"/>
  <c r="J35" i="1"/>
  <c r="I35" i="1"/>
  <c r="H35" i="1"/>
  <c r="G34" i="1"/>
  <c r="Q34" i="1"/>
  <c r="P34" i="1"/>
  <c r="O34" i="1"/>
  <c r="N34" i="1"/>
  <c r="M34" i="1"/>
  <c r="L34" i="1"/>
  <c r="K34" i="1"/>
  <c r="J34" i="1"/>
  <c r="I34" i="1"/>
  <c r="H34" i="1"/>
  <c r="G33" i="1"/>
  <c r="Q33" i="1"/>
  <c r="P33" i="1"/>
  <c r="O33" i="1"/>
  <c r="N33" i="1"/>
  <c r="M33" i="1"/>
  <c r="L33" i="1"/>
  <c r="K33" i="1"/>
  <c r="J33" i="1"/>
  <c r="I33" i="1"/>
  <c r="H33" i="1"/>
  <c r="G32" i="1"/>
  <c r="Q32" i="1"/>
  <c r="P32" i="1"/>
  <c r="O32" i="1"/>
  <c r="N32" i="1"/>
  <c r="M32" i="1"/>
  <c r="L32" i="1"/>
  <c r="K32" i="1"/>
  <c r="J32" i="1"/>
  <c r="I32" i="1"/>
  <c r="H32" i="1"/>
  <c r="G31" i="1"/>
  <c r="Q31" i="1"/>
  <c r="P31" i="1"/>
  <c r="O31" i="1"/>
  <c r="N31" i="1"/>
  <c r="M31" i="1"/>
  <c r="L31" i="1"/>
  <c r="K31" i="1"/>
  <c r="J31" i="1"/>
  <c r="I31" i="1"/>
  <c r="H31" i="1"/>
  <c r="G30" i="1"/>
  <c r="Q30" i="1"/>
  <c r="P30" i="1"/>
  <c r="O30" i="1"/>
  <c r="N30" i="1"/>
  <c r="M30" i="1"/>
  <c r="L30" i="1"/>
  <c r="K30" i="1"/>
  <c r="J30" i="1"/>
  <c r="I30" i="1"/>
  <c r="H30" i="1"/>
  <c r="G29" i="1"/>
  <c r="Q29" i="1"/>
  <c r="P29" i="1"/>
  <c r="O29" i="1"/>
  <c r="N29" i="1"/>
  <c r="M29" i="1"/>
  <c r="L29" i="1"/>
  <c r="K29" i="1"/>
  <c r="J29" i="1"/>
  <c r="I29" i="1"/>
  <c r="H29" i="1"/>
  <c r="C9" i="6"/>
  <c r="E33" i="6"/>
  <c r="F33" i="6"/>
  <c r="G33" i="6"/>
  <c r="I33" i="6"/>
  <c r="L33" i="6"/>
  <c r="K33" i="6"/>
  <c r="J33" i="6"/>
  <c r="H33" i="6"/>
  <c r="F27" i="5"/>
  <c r="G27" i="5"/>
  <c r="H27" i="5"/>
  <c r="O27" i="5"/>
  <c r="E11" i="5"/>
  <c r="D27" i="5"/>
  <c r="C11" i="5"/>
  <c r="I26" i="6"/>
  <c r="Q27" i="5"/>
  <c r="C13" i="5"/>
  <c r="L27" i="5"/>
  <c r="C12" i="5"/>
  <c r="P27" i="5"/>
  <c r="N27" i="5"/>
  <c r="M27" i="5"/>
  <c r="K27" i="5"/>
  <c r="J27" i="5"/>
  <c r="I27" i="5"/>
  <c r="E27" i="5"/>
  <c r="H22" i="5"/>
  <c r="H24" i="5"/>
  <c r="C24" i="5"/>
  <c r="J19" i="1"/>
  <c r="J21" i="1"/>
  <c r="E28" i="1"/>
  <c r="F28" i="1"/>
  <c r="G28" i="1"/>
  <c r="I28" i="1"/>
  <c r="Q28" i="1"/>
  <c r="P28" i="1"/>
  <c r="O28" i="1"/>
  <c r="N28" i="1"/>
  <c r="M28" i="1"/>
  <c r="L28" i="1"/>
  <c r="J28" i="1"/>
  <c r="H28" i="1"/>
  <c r="K28" i="1"/>
  <c r="H23" i="1"/>
  <c r="C10" i="5"/>
  <c r="I28" i="6"/>
  <c r="I30" i="6"/>
  <c r="C13" i="6"/>
  <c r="C12" i="6"/>
  <c r="D33" i="6"/>
  <c r="B33" i="6"/>
  <c r="B5" i="6"/>
  <c r="B4" i="6"/>
  <c r="B3" i="6"/>
  <c r="B2" i="6"/>
  <c r="B27" i="5"/>
  <c r="B5" i="5"/>
  <c r="B4" i="5"/>
  <c r="B3" i="5"/>
  <c r="B2" i="5"/>
  <c r="H19" i="1"/>
  <c r="H25" i="1"/>
  <c r="D28" i="1"/>
  <c r="B28" i="1"/>
  <c r="B5" i="1"/>
  <c r="B4" i="1"/>
  <c r="B3" i="1"/>
  <c r="B2" i="1"/>
</calcChain>
</file>

<file path=xl/sharedStrings.xml><?xml version="1.0" encoding="utf-8"?>
<sst xmlns="http://schemas.openxmlformats.org/spreadsheetml/2006/main" count="363" uniqueCount="160">
  <si>
    <t>[Begin Format Range]</t>
  </si>
  <si>
    <t>D</t>
  </si>
  <si>
    <t>N</t>
  </si>
  <si>
    <t>[End Format Range]</t>
  </si>
  <si>
    <t>MDX</t>
  </si>
  <si>
    <t>Version</t>
  </si>
  <si>
    <t>Line</t>
  </si>
  <si>
    <t>Server</t>
  </si>
  <si>
    <t>Bank Statement Line Item</t>
  </si>
  <si>
    <t>Breakdown</t>
  </si>
  <si>
    <t>Date</t>
  </si>
  <si>
    <t>Transaction Details</t>
  </si>
  <si>
    <t>Debit</t>
  </si>
  <si>
    <t>Credit</t>
  </si>
  <si>
    <t>Ref</t>
  </si>
  <si>
    <t>Coding</t>
  </si>
  <si>
    <t>Notes</t>
  </si>
  <si>
    <t>Type</t>
  </si>
  <si>
    <t>Net</t>
  </si>
  <si>
    <t>{[Bank Statement Line Item].[Movement].Children}</t>
  </si>
  <si>
    <t>{[Bank Statement Line Item Breakdown].[Total]}</t>
  </si>
  <si>
    <t>Opening Balance</t>
  </si>
  <si>
    <t>Closing Balance</t>
  </si>
  <si>
    <t>Movement</t>
  </si>
  <si>
    <t>Unreconciled</t>
  </si>
  <si>
    <t>Opening Date</t>
  </si>
  <si>
    <t>Closing Date</t>
  </si>
  <si>
    <t>Enter Bank Statement movements</t>
  </si>
  <si>
    <t>Bank Statement Entry</t>
  </si>
  <si>
    <t>Select BACS transaction to populate detail for</t>
  </si>
  <si>
    <t>BACS Entry Detail</t>
  </si>
  <si>
    <t>Enter details for BACS transaction</t>
  </si>
  <si>
    <t>Day</t>
  </si>
  <si>
    <t>BACS Bank Ref</t>
  </si>
  <si>
    <t>Allocated</t>
  </si>
  <si>
    <t>Total per bank statement</t>
  </si>
  <si>
    <t>BACS Line Item</t>
  </si>
  <si>
    <t>{[BACS Line Item].[Total].Children}</t>
  </si>
  <si>
    <t>{[BACS Line Item Breakdown].[Total]}</t>
  </si>
  <si>
    <t>Description</t>
  </si>
  <si>
    <t>Amount</t>
  </si>
  <si>
    <t>Invoice No</t>
  </si>
  <si>
    <t>Process Parameters</t>
  </si>
  <si>
    <t>pBankAccount</t>
  </si>
  <si>
    <t>pDate</t>
  </si>
  <si>
    <t>pBACSBankRef</t>
  </si>
  <si>
    <t>pValue</t>
  </si>
  <si>
    <t>Active Row Day</t>
  </si>
  <si>
    <t>Active Row BACS Ref</t>
  </si>
  <si>
    <t>BANK Statement Review</t>
  </si>
  <si>
    <t>Bank Account</t>
  </si>
  <si>
    <t>Bank Statement Review &amp; BACS Entry</t>
  </si>
  <si>
    <t>Bank Statement Maintenance</t>
  </si>
  <si>
    <t>Update and maintain Bank Statement</t>
  </si>
  <si>
    <t>Cash Flow Account Mapping</t>
  </si>
  <si>
    <t>{[Day].[24/05/2021]}</t>
  </si>
  <si>
    <t>{[Bank Statement Line Item Breakdown].[Breakdown Total],[Bank Statement Line Item Breakdown].[Total]}</t>
  </si>
  <si>
    <t>Production2</t>
  </si>
  <si>
    <t>2</t>
  </si>
  <si>
    <t>Total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</si>
  <si>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</si>
  <si>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</si>
  <si>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</si>
  <si>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</si>
  <si>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</si>
  <si>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</si>
  <si>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</si>
  <si>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</si>
  <si>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</si>
  <si>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</si>
  <si>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</si>
  <si>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</si>
  <si>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</si>
  <si>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</si>
  <si>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</si>
  <si>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</si>
  <si>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</si>
  <si>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</si>
  <si>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</si>
  <si>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</si>
  <si>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</si>
  <si>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</si>
  <si>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</si>
  <si>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</si>
  <si>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</si>
  <si>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</si>
  <si>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</si>
  <si>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</si>
  <si>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</si>
  <si>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</si>
  <si>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</si>
  <si>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</si>
  <si>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</si>
  <si>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</si>
  <si>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</si>
  <si>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</si>
  <si>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</si>
  <si>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</si>
  <si>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</si>
  <si>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</si>
  <si>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</si>
  <si>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</si>
  <si>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</si>
  <si>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</si>
  <si>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</si>
  <si>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</si>
  <si>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</si>
  <si>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</si>
  <si>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</si>
  <si>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</si>
  <si>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</si>
  <si>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</si>
  <si>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</si>
  <si>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</si>
  <si>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</si>
  <si>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</si>
  <si>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</si>
  <si>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</si>
  <si>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</si>
  <si>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</si>
  <si>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</si>
  <si>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</si>
  <si>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</si>
  <si>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</si>
  <si>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</si>
  <si>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</si>
  <si>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</si>
  <si>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</si>
  <si>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</si>
  <si>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</si>
  <si>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</si>
  <si>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</si>
  <si>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</si>
  <si>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</si>
  <si>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</si>
  <si>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</si>
  <si>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</si>
  <si>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</si>
  <si>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</si>
  <si>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</si>
  <si>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</si>
  <si>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</si>
  <si>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</si>
  <si>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</si>
  <si>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</si>
  <si>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</si>
  <si>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</si>
  <si>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</si>
  <si>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</si>
  <si>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</si>
  <si>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</si>
  <si>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</si>
  <si>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</si>
  <si>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</si>
  <si>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</si>
  <si>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</si>
  <si>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</si>
  <si>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</si>
  <si>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24/05/2021</t>
  </si>
  <si>
    <t>Breakdown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</si>
</sst>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00%"/>
    <numFmt numFmtId="165" formatCode="&quot;+ &quot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Black"/>
      <family val="2"/>
    </font>
    <font>
      <i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6"/>
      </patternFill>
    </fill>
    <fill>
      <patternFill patternType="solid">
        <fgColor rgb="FFCD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6">
    <xf numFmtId="0" fontId="0" fillId="0" borderId="0"/>
    <xf numFmtId="0" fontId="6" fillId="0" borderId="5" applyNumberFormat="0" applyFill="0" applyProtection="0">
      <alignment horizontal="center" vertical="center"/>
    </xf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7" fillId="0" borderId="6" applyFont="0" applyFill="0" applyAlignment="0" applyProtection="0"/>
    <xf numFmtId="3" fontId="6" fillId="0" borderId="5" applyNumberFormat="0" applyFill="0" applyAlignment="0" applyProtection="0"/>
    <xf numFmtId="0" fontId="6" fillId="0" borderId="5" applyNumberFormat="0" applyFill="0" applyAlignment="0" applyProtection="0"/>
    <xf numFmtId="3" fontId="6" fillId="0" borderId="5" applyNumberFormat="0" applyFill="0" applyAlignment="0" applyProtection="0"/>
    <xf numFmtId="0" fontId="6" fillId="0" borderId="5" applyNumberFormat="0" applyFill="0" applyAlignment="0" applyProtection="0"/>
    <xf numFmtId="0" fontId="6" fillId="0" borderId="5" applyNumberFormat="0" applyFill="0" applyAlignment="0" applyProtection="0"/>
    <xf numFmtId="0" fontId="6" fillId="0" borderId="5" applyNumberFormat="0" applyFill="0" applyAlignment="0" applyProtection="0"/>
    <xf numFmtId="0" fontId="6" fillId="0" borderId="5" applyNumberFormat="0" applyFill="0" applyAlignment="0" applyProtection="0"/>
    <xf numFmtId="0" fontId="6" fillId="0" borderId="5" applyNumberFormat="0" applyFill="0" applyAlignment="0" applyProtection="0"/>
    <xf numFmtId="3" fontId="7" fillId="0" borderId="0" applyNumberFormat="0" applyBorder="0" applyAlignment="0" applyProtection="0"/>
    <xf numFmtId="3" fontId="7" fillId="0" borderId="0" applyNumberFormat="0" applyBorder="0" applyAlignment="0" applyProtection="0"/>
    <xf numFmtId="3" fontId="7" fillId="0" borderId="0" applyNumberFormat="0" applyBorder="0" applyAlignment="0" applyProtection="0"/>
    <xf numFmtId="3" fontId="7" fillId="0" borderId="0" applyNumberFormat="0" applyBorder="0" applyAlignment="0" applyProtection="0"/>
    <xf numFmtId="3" fontId="7" fillId="0" borderId="0" applyNumberFormat="0" applyBorder="0" applyAlignment="0" applyProtection="0"/>
    <xf numFmtId="3" fontId="7" fillId="0" borderId="6" applyNumberFormat="0" applyBorder="0" applyAlignment="0" applyProtection="0"/>
    <xf numFmtId="3" fontId="7" fillId="0" borderId="6" applyNumberFormat="0" applyBorder="0" applyAlignment="0" applyProtection="0"/>
    <xf numFmtId="3" fontId="7" fillId="0" borderId="6" applyNumberFormat="0" applyBorder="0" applyAlignment="0" applyProtection="0"/>
    <xf numFmtId="0" fontId="7" fillId="0" borderId="6" applyNumberFormat="0" applyFill="0" applyAlignment="0" applyProtection="0"/>
    <xf numFmtId="0" fontId="7" fillId="0" borderId="6" applyNumberFormat="0" applyFill="0" applyAlignment="0" applyProtection="0"/>
    <xf numFmtId="0" fontId="7" fillId="0" borderId="6">
      <alignment horizontal="right" vertical="center"/>
    </xf>
    <xf numFmtId="3" fontId="7" fillId="7" borderId="6">
      <alignment horizontal="center" vertical="center"/>
    </xf>
    <xf numFmtId="0" fontId="7" fillId="7" borderId="6">
      <alignment horizontal="right" vertical="center"/>
    </xf>
    <xf numFmtId="0" fontId="6" fillId="0" borderId="7">
      <alignment horizontal="left" vertical="center"/>
    </xf>
    <xf numFmtId="0" fontId="6" fillId="0" borderId="8">
      <alignment horizontal="center" vertical="center"/>
    </xf>
    <xf numFmtId="0" fontId="8" fillId="0" borderId="9">
      <alignment horizontal="center" vertical="center"/>
    </xf>
    <xf numFmtId="0" fontId="7" fillId="8" borderId="6"/>
    <xf numFmtId="3" fontId="9" fillId="0" borderId="6"/>
    <xf numFmtId="3" fontId="10" fillId="0" borderId="6"/>
    <xf numFmtId="0" fontId="6" fillId="0" borderId="8">
      <alignment horizontal="left" vertical="top"/>
    </xf>
    <xf numFmtId="0" fontId="11" fillId="0" borderId="6"/>
    <xf numFmtId="0" fontId="6" fillId="0" borderId="8">
      <alignment horizontal="left" vertical="center"/>
    </xf>
    <xf numFmtId="0" fontId="7" fillId="7" borderId="10"/>
    <xf numFmtId="3" fontId="7" fillId="0" borderId="6">
      <alignment horizontal="right" vertical="center"/>
    </xf>
    <xf numFmtId="0" fontId="6" fillId="0" borderId="8">
      <alignment horizontal="right" vertical="center"/>
    </xf>
    <xf numFmtId="0" fontId="7" fillId="0" borderId="9">
      <alignment horizontal="center" vertical="center"/>
    </xf>
    <xf numFmtId="3" fontId="7" fillId="0" borderId="6"/>
    <xf numFmtId="3" fontId="7" fillId="0" borderId="6"/>
    <xf numFmtId="0" fontId="7" fillId="0" borderId="9">
      <alignment horizontal="center" vertical="center" wrapText="1"/>
    </xf>
    <xf numFmtId="0" fontId="12" fillId="0" borderId="9">
      <alignment horizontal="left" vertical="center" indent="1"/>
    </xf>
    <xf numFmtId="0" fontId="13" fillId="0" borderId="6"/>
    <xf numFmtId="0" fontId="6" fillId="0" borderId="7">
      <alignment horizontal="left" vertical="center"/>
    </xf>
    <xf numFmtId="3" fontId="7" fillId="0" borderId="6">
      <alignment horizontal="center" vertical="center"/>
    </xf>
    <xf numFmtId="0" fontId="6" fillId="0" borderId="8">
      <alignment horizontal="center" vertical="center"/>
    </xf>
    <xf numFmtId="0" fontId="6" fillId="0" borderId="8">
      <alignment horizontal="center" vertical="center"/>
    </xf>
    <xf numFmtId="0" fontId="6" fillId="0" borderId="7">
      <alignment horizontal="left" vertical="center"/>
    </xf>
    <xf numFmtId="0" fontId="6" fillId="0" borderId="7">
      <alignment horizontal="left" vertical="center"/>
    </xf>
    <xf numFmtId="0" fontId="14" fillId="0" borderId="6"/>
  </cellStyleXfs>
  <cellXfs count="42">
    <xf numFmtId="0" fontId="0" fillId="0" borderId="0" xfId="0"/>
    <xf numFmtId="0" fontId="1" fillId="2" borderId="1" xfId="0" applyFont="1" applyFill="1" applyBorder="1"/>
    <xf numFmtId="0" fontId="0" fillId="2" borderId="0" xfId="0" applyFill="1"/>
    <xf numFmtId="2" fontId="2" fillId="2" borderId="0" xfId="0" applyNumberFormat="1" applyFont="1" applyFill="1"/>
    <xf numFmtId="164" fontId="2" fillId="2" borderId="0" xfId="0" applyNumberFormat="1" applyFont="1" applyFill="1"/>
    <xf numFmtId="0" fontId="0" fillId="2" borderId="1" xfId="0" applyFill="1" applyBorder="1"/>
    <xf numFmtId="0" fontId="0" fillId="3" borderId="0" xfId="0" applyFill="1"/>
    <xf numFmtId="2" fontId="2" fillId="3" borderId="0" xfId="0" applyNumberFormat="1" applyFont="1" applyFill="1"/>
    <xf numFmtId="164" fontId="2" fillId="3" borderId="0" xfId="0" applyNumberFormat="1" applyFont="1" applyFill="1"/>
    <xf numFmtId="0" fontId="0" fillId="4" borderId="0" xfId="0" applyFill="1"/>
    <xf numFmtId="0" fontId="0" fillId="0" borderId="0" xfId="0" applyFill="1"/>
    <xf numFmtId="0" fontId="3" fillId="4" borderId="0" xfId="0" applyFont="1" applyFill="1"/>
    <xf numFmtId="0" fontId="4" fillId="4" borderId="0" xfId="0" applyFont="1" applyFill="1" applyBorder="1"/>
    <xf numFmtId="0" fontId="0" fillId="4" borderId="0" xfId="0" applyFill="1" applyBorder="1"/>
    <xf numFmtId="0" fontId="0" fillId="4" borderId="3" xfId="0" applyFill="1" applyBorder="1"/>
    <xf numFmtId="0" fontId="0" fillId="0" borderId="0" xfId="0" applyAlignment="1">
      <alignment horizontal="center"/>
    </xf>
    <xf numFmtId="0" fontId="1" fillId="4" borderId="2" xfId="0" applyFont="1" applyFill="1" applyBorder="1"/>
    <xf numFmtId="0" fontId="0" fillId="5" borderId="0" xfId="0" applyFill="1"/>
    <xf numFmtId="0" fontId="0" fillId="0" borderId="4" xfId="0" applyBorder="1" applyAlignment="1"/>
    <xf numFmtId="1" fontId="2" fillId="0" borderId="2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2" fillId="0" borderId="2" xfId="0" applyNumberFormat="1" applyFont="1" applyBorder="1"/>
    <xf numFmtId="0" fontId="2" fillId="6" borderId="2" xfId="0" applyNumberFormat="1" applyFont="1" applyFill="1" applyBorder="1"/>
    <xf numFmtId="14" fontId="2" fillId="0" borderId="2" xfId="0" applyNumberFormat="1" applyFont="1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0" xfId="0" applyBorder="1"/>
    <xf numFmtId="0" fontId="0" fillId="0" borderId="0" xfId="0" applyBorder="1" applyAlignment="1"/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49" fontId="2" fillId="6" borderId="2" xfId="0" applyNumberFormat="1" applyFont="1" applyFill="1" applyBorder="1" applyAlignment="1"/>
    <xf numFmtId="165" fontId="2" fillId="6" borderId="2" xfId="0" applyNumberFormat="1" applyFont="1" applyFill="1" applyBorder="1" applyAlignment="1"/>
    <xf numFmtId="0" fontId="2" fillId="0" borderId="2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right"/>
    </xf>
    <xf numFmtId="14" fontId="0" fillId="0" borderId="0" xfId="0" applyNumberFormat="1" applyBorder="1" applyAlignment="1">
      <alignment horizontal="center"/>
    </xf>
    <xf numFmtId="1" fontId="2" fillId="6" borderId="2" xfId="0" applyNumberFormat="1" applyFont="1" applyFill="1" applyBorder="1" applyAlignment="1">
      <alignment horizontal="left"/>
    </xf>
    <xf numFmtId="0" fontId="2" fillId="0" borderId="2" xfId="0" applyNumberFormat="1" applyFont="1" applyFill="1" applyBorder="1"/>
    <xf numFmtId="2" fontId="0" fillId="0" borderId="2" xfId="0" applyNumberFormat="1" applyBorder="1"/>
    <xf numFmtId="49" fontId="2" fillId="6" borderId="2" xfId="0" applyNumberFormat="1" applyFont="1" applyFill="1" applyBorder="1" applyAlignment="1">
      <alignment horizontal="left"/>
    </xf>
    <xf numFmtId="49" fontId="5" fillId="0" borderId="2" xfId="0" applyNumberFormat="1" applyFont="1" applyBorder="1" applyAlignment="1">
      <alignment horizontal="left"/>
    </xf>
  </cellXfs>
  <cellStyles count="56">
    <cellStyle name="AF Column - IBM Cognos" xfId="1" xr:uid="{A6749CE8-5253-4514-AB33-7C4CDE5D6619}"/>
    <cellStyle name="AF Data - IBM Cognos" xfId="2" xr:uid="{43163915-1830-4F35-9F35-1307BF635CA1}"/>
    <cellStyle name="AF Data 0 - IBM Cognos" xfId="3" xr:uid="{88736392-1205-4BD3-879E-9CFDC4438F6A}"/>
    <cellStyle name="AF Data 1 - IBM Cognos" xfId="4" xr:uid="{AAD384C9-5127-4ADB-A1C0-8B0B4FFCF925}"/>
    <cellStyle name="AF Data 2 - IBM Cognos" xfId="5" xr:uid="{2EB580CD-0095-4CCC-B1B2-5F790195BB06}"/>
    <cellStyle name="AF Data 3 - IBM Cognos" xfId="6" xr:uid="{C7ED4E4D-6C52-4AD9-AE4E-90325EE045B6}"/>
    <cellStyle name="AF Data 4 - IBM Cognos" xfId="7" xr:uid="{F7F5F1C0-DDAA-4222-BA97-7E862B0BE61C}"/>
    <cellStyle name="AF Data 5 - IBM Cognos" xfId="8" xr:uid="{D4055FA9-2D6C-4A78-BB0B-CD1EF8C134EF}"/>
    <cellStyle name="AF Data Leaf - IBM Cognos" xfId="9" xr:uid="{6E3F3B5D-017E-4330-AC20-0D949FF0EB84}"/>
    <cellStyle name="AF Header - IBM Cognos" xfId="10" xr:uid="{263F8E42-CA75-4E6C-8F7F-A7FE5D4262D8}"/>
    <cellStyle name="AF Header 0 - IBM Cognos" xfId="11" xr:uid="{46306324-6B67-487F-A48F-9B610A64465B}"/>
    <cellStyle name="AF Header 1 - IBM Cognos" xfId="12" xr:uid="{9B8C127B-7099-47B7-BD7D-0A6375702AB1}"/>
    <cellStyle name="AF Header 2 - IBM Cognos" xfId="13" xr:uid="{162333C4-2D0C-4E74-B3C1-29376D07CB8E}"/>
    <cellStyle name="AF Header 3 - IBM Cognos" xfId="14" xr:uid="{7F55AFC0-02E5-4187-AD9C-BF61DE4E9E06}"/>
    <cellStyle name="AF Header 4 - IBM Cognos" xfId="15" xr:uid="{FE64301C-E08A-4347-B35D-4855B67F1710}"/>
    <cellStyle name="AF Header 5 - IBM Cognos" xfId="16" xr:uid="{6EE134AD-A6D8-4619-B590-0EB9E541A1F0}"/>
    <cellStyle name="AF Header Leaf - IBM Cognos" xfId="17" xr:uid="{D92B8785-47F3-49F8-B429-6EE1E1097629}"/>
    <cellStyle name="AF Row - IBM Cognos" xfId="18" xr:uid="{750C3AE3-7BFD-43F0-85F7-48318E9FA531}"/>
    <cellStyle name="AF Row 0 - IBM Cognos" xfId="19" xr:uid="{E2605488-531D-4ADD-84E6-A236D8B5D0C4}"/>
    <cellStyle name="AF Row 1 - IBM Cognos" xfId="20" xr:uid="{EFDADAC6-A795-4BD9-A0BF-11C1E9C265F3}"/>
    <cellStyle name="AF Row 2 - IBM Cognos" xfId="21" xr:uid="{5BE0B512-B9BB-4925-9A44-C12A4D0ECF7E}"/>
    <cellStyle name="AF Row 3 - IBM Cognos" xfId="22" xr:uid="{231C7683-B6AC-48A6-92E0-4231BC6E7BA1}"/>
    <cellStyle name="AF Row 4 - IBM Cognos" xfId="23" xr:uid="{431B1A3F-B4E3-4405-BC1B-9EF1C43027A2}"/>
    <cellStyle name="AF Row 5 - IBM Cognos" xfId="24" xr:uid="{9827F0BB-FFA0-4A78-8C62-5A4F7F070F21}"/>
    <cellStyle name="AF Row Leaf - IBM Cognos" xfId="25" xr:uid="{41256E19-B935-49A9-AAC5-884C3C2F3932}"/>
    <cellStyle name="AF Subnm - IBM Cognos" xfId="26" xr:uid="{FEC8C9E8-4B34-45DA-93A6-8D8F4657AA35}"/>
    <cellStyle name="AF Title - IBM Cognos" xfId="27" xr:uid="{A3911701-BC0C-4828-B7AE-52496AAE12E4}"/>
    <cellStyle name="Calculated Column - IBM Cognos" xfId="28" xr:uid="{4666AD2E-80B1-43ED-B4CA-539C3E50CD0E}"/>
    <cellStyle name="Calculated Column Name - IBM Cognos" xfId="29" xr:uid="{77F8328B-DA20-4CCF-A2F1-035D6A0E6F63}"/>
    <cellStyle name="Calculated Row - IBM Cognos" xfId="30" xr:uid="{518F80E2-1A2C-4C47-B9B9-E4D9AD780BED}"/>
    <cellStyle name="Calculated Row Name - IBM Cognos" xfId="31" xr:uid="{FC8140C2-A27A-4A8A-969A-545BEE764FEA}"/>
    <cellStyle name="Column Name - IBM Cognos" xfId="32" xr:uid="{913938C4-8122-44AC-80CB-1332A27C6480}"/>
    <cellStyle name="Column Template - IBM Cognos" xfId="33" xr:uid="{20A90334-6A09-4464-8901-5197AECD3144}"/>
    <cellStyle name="Differs From Base - IBM Cognos" xfId="34" xr:uid="{299CA56F-76F2-41AC-9A54-5A9CE4ACE065}"/>
    <cellStyle name="Edit - IBM Cognos" xfId="35" xr:uid="{05E2AA3F-8F26-4E8C-B322-4380A49E6375}"/>
    <cellStyle name="Formula - IBM Cognos" xfId="36" xr:uid="{5274F20D-0C21-4BDB-AC2E-EB8CE5F58F2A}"/>
    <cellStyle name="Group Name - IBM Cognos" xfId="37" xr:uid="{4F603CE4-E1E8-443B-BD67-DEB58992DADA}"/>
    <cellStyle name="Hold Values - IBM Cognos" xfId="38" xr:uid="{BFBAFB1E-7F35-422D-B081-04A65F75C9DA}"/>
    <cellStyle name="List Name - IBM Cognos" xfId="39" xr:uid="{F62F129F-9543-49E6-A011-6C4029F559E1}"/>
    <cellStyle name="Locked - IBM Cognos" xfId="40" xr:uid="{5335313A-18A2-4532-8651-24969BCE3CCD}"/>
    <cellStyle name="Measure - IBM Cognos" xfId="41" xr:uid="{179403D7-864B-439D-991B-28DA4559F100}"/>
    <cellStyle name="Measure Header - IBM Cognos" xfId="42" xr:uid="{9AB62C0B-0F6A-42DD-800F-DFC542168D21}"/>
    <cellStyle name="Measure Name - IBM Cognos" xfId="43" xr:uid="{F8C4B704-43F2-4EFC-B12A-F37A802690E2}"/>
    <cellStyle name="Measure Summary - IBM Cognos" xfId="44" xr:uid="{C2A36252-F66F-4E49-918F-3AA94529F56C}"/>
    <cellStyle name="Measure Summary TM1 - IBM Cognos" xfId="45" xr:uid="{7BE03EBC-539A-49A7-9E3D-97216CA14DFF}"/>
    <cellStyle name="Measure Template - IBM Cognos" xfId="46" xr:uid="{9224C89D-C89D-4C86-BF10-2F68561241BC}"/>
    <cellStyle name="More - IBM Cognos" xfId="47" xr:uid="{FC0B3A5C-3120-47CC-A628-C94B93C99490}"/>
    <cellStyle name="Normal" xfId="0" builtinId="0" customBuiltin="1"/>
    <cellStyle name="Pending Change - IBM Cognos" xfId="48" xr:uid="{80481B1F-53F6-446B-B4C5-9879A30921E4}"/>
    <cellStyle name="Row Name - IBM Cognos" xfId="49" xr:uid="{2A49E6C5-5191-4950-B9EB-247C3D77C5D5}"/>
    <cellStyle name="Row Template - IBM Cognos" xfId="50" xr:uid="{DF5EC4FB-0622-45FD-B543-9B3D4EBBEA80}"/>
    <cellStyle name="Summary Column Name - IBM Cognos" xfId="51" xr:uid="{6D1BC016-0323-4DFE-A434-B52B89E92F15}"/>
    <cellStyle name="Summary Column Name TM1 - IBM Cognos" xfId="52" xr:uid="{DF6E4CEF-3307-4C55-9A51-5D028C4D0E0A}"/>
    <cellStyle name="Summary Row Name - IBM Cognos" xfId="53" xr:uid="{C9766DF3-1EEA-4AD1-880A-66CFC15B1879}"/>
    <cellStyle name="Summary Row Name TM1 - IBM Cognos" xfId="54" xr:uid="{54E9379D-DA3C-44DC-8BB9-B9D64B1D6E3A}"/>
    <cellStyle name="Unsaved Change - IBM Cognos" xfId="55" xr:uid="{3CB137FD-EE25-4505-B537-99B4EECC311F}"/>
  </cellStyles>
  <dxfs count="6">
    <dxf>
      <fill>
        <patternFill>
          <bgColor theme="9" tint="0.59996337778862885"/>
        </patternFill>
      </fill>
    </dxf>
    <dxf>
      <fill>
        <patternFill>
          <bgColor rgb="FFF98787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rgb="FFF98787"/>
        </patternFill>
      </fill>
    </dxf>
  </dxfs>
  <tableStyles count="0" defaultTableStyle="TableStyleMedium2" defaultPivotStyle="PivotStyleLight16"/>
  <colors>
    <mruColors>
      <color rgb="FFF987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CF3B4A6E-56A4-403F-8D4F-F4B0F022BF01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171450</xdr:colOff>
          <xdr:row>7</xdr:row>
          <xdr:rowOff>101600</xdr:rowOff>
        </xdr:to>
        <xdr:sp macro="" textlink="">
          <xdr:nvSpPr>
            <xdr:cNvPr id="3073" name="TI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3</xdr:col>
          <xdr:colOff>171450</xdr:colOff>
          <xdr:row>9</xdr:row>
          <xdr:rowOff>101600</xdr:rowOff>
        </xdr:to>
        <xdr:sp macro="" textlink="">
          <xdr:nvSpPr>
            <xdr:cNvPr id="3074" name="TI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18</xdr:row>
          <xdr:rowOff>12700</xdr:rowOff>
        </xdr:from>
        <xdr:to>
          <xdr:col>10</xdr:col>
          <xdr:colOff>781050</xdr:colOff>
          <xdr:row>20</xdr:row>
          <xdr:rowOff>57150</xdr:rowOff>
        </xdr:to>
        <xdr:sp macro="" textlink="">
          <xdr:nvSpPr>
            <xdr:cNvPr id="1025" name="TI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12700</xdr:rowOff>
        </xdr:from>
        <xdr:to>
          <xdr:col>12</xdr:col>
          <xdr:colOff>152400</xdr:colOff>
          <xdr:row>20</xdr:row>
          <xdr:rowOff>57150</xdr:rowOff>
        </xdr:to>
        <xdr:sp macro="" textlink="">
          <xdr:nvSpPr>
            <xdr:cNvPr id="1026" name="TI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361950</xdr:colOff>
          <xdr:row>18</xdr:row>
          <xdr:rowOff>31750</xdr:rowOff>
        </xdr:from>
        <xdr:to>
          <xdr:col>13</xdr:col>
          <xdr:colOff>279400</xdr:colOff>
          <xdr:row>20</xdr:row>
          <xdr:rowOff>38100</xdr:rowOff>
        </xdr:to>
        <xdr:sp macro="" textlink="">
          <xdr:nvSpPr>
            <xdr:cNvPr id="1027" name="TI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21</xdr:row>
          <xdr:rowOff>12700</xdr:rowOff>
        </xdr:from>
        <xdr:to>
          <xdr:col>10</xdr:col>
          <xdr:colOff>781050</xdr:colOff>
          <xdr:row>23</xdr:row>
          <xdr:rowOff>57150</xdr:rowOff>
        </xdr:to>
        <xdr:sp macro="" textlink="">
          <xdr:nvSpPr>
            <xdr:cNvPr id="7169" name="TI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4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12700</xdr:rowOff>
        </xdr:from>
        <xdr:to>
          <xdr:col>12</xdr:col>
          <xdr:colOff>152400</xdr:colOff>
          <xdr:row>23</xdr:row>
          <xdr:rowOff>57150</xdr:rowOff>
        </xdr:to>
        <xdr:sp macro="" textlink="">
          <xdr:nvSpPr>
            <xdr:cNvPr id="7170" name="TI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393700</xdr:colOff>
          <xdr:row>21</xdr:row>
          <xdr:rowOff>19050</xdr:rowOff>
        </xdr:from>
        <xdr:to>
          <xdr:col>13</xdr:col>
          <xdr:colOff>57150</xdr:colOff>
          <xdr:row>23</xdr:row>
          <xdr:rowOff>19050</xdr:rowOff>
        </xdr:to>
        <xdr:sp macro="" textlink="">
          <xdr:nvSpPr>
            <xdr:cNvPr id="7171" name="TIButton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27</xdr:row>
          <xdr:rowOff>133350</xdr:rowOff>
        </xdr:from>
        <xdr:to>
          <xdr:col>9</xdr:col>
          <xdr:colOff>762000</xdr:colOff>
          <xdr:row>29</xdr:row>
          <xdr:rowOff>177800</xdr:rowOff>
        </xdr:to>
        <xdr:sp macro="" textlink="">
          <xdr:nvSpPr>
            <xdr:cNvPr id="8193" name="TI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927100</xdr:colOff>
          <xdr:row>27</xdr:row>
          <xdr:rowOff>127000</xdr:rowOff>
        </xdr:from>
        <xdr:to>
          <xdr:col>10</xdr:col>
          <xdr:colOff>558800</xdr:colOff>
          <xdr:row>29</xdr:row>
          <xdr:rowOff>171450</xdr:rowOff>
        </xdr:to>
        <xdr:sp macro="" textlink="">
          <xdr:nvSpPr>
            <xdr:cNvPr id="8194" name="TI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5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762000</xdr:colOff>
          <xdr:row>27</xdr:row>
          <xdr:rowOff>127000</xdr:rowOff>
        </xdr:from>
        <xdr:to>
          <xdr:col>11</xdr:col>
          <xdr:colOff>901700</xdr:colOff>
          <xdr:row>29</xdr:row>
          <xdr:rowOff>133350</xdr:rowOff>
        </xdr:to>
        <xdr:sp macro="" textlink="">
          <xdr:nvSpPr>
            <xdr:cNvPr id="8195" name="TIButton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5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Relationship Id="rId9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"/>
  <sheetViews>
    <sheetView workbookViewId="0">
      <selection activeCell="B2" sqref="B2"/>
    </sheetView>
  </sheetViews>
  <sheetFormatPr defaultRowHeight="14.5" x14ac:dyDescent="0.35"/>
  <sheetData>
    <row r="2" spans="1:2" x14ac:dyDescent="0.35">
      <c r="A2" t="s">
        <v>7</v>
      </c>
      <c r="B2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9"/>
  <sheetViews>
    <sheetView showGridLines="0" workbookViewId="0">
      <selection activeCell="B11" sqref="B11"/>
    </sheetView>
  </sheetViews>
  <sheetFormatPr defaultRowHeight="14.5" x14ac:dyDescent="0.35"/>
  <cols>
    <col min="1" max="1" width="3.1796875" customWidth="1"/>
    <col min="2" max="2" width="36.453125" customWidth="1"/>
    <col min="3" max="4" width="6.54296875" customWidth="1"/>
    <col min="5" max="5" width="19.54296875" bestFit="1" customWidth="1"/>
    <col min="6" max="6" width="10.7265625" customWidth="1"/>
  </cols>
  <sheetData>
    <row r="1" spans="1:6" ht="6" customHeight="1" x14ac:dyDescent="0.35">
      <c r="A1" s="9"/>
      <c r="B1" s="9"/>
      <c r="C1" s="9"/>
      <c r="D1" s="9"/>
      <c r="E1" s="9"/>
      <c r="F1" s="9"/>
    </row>
    <row r="2" spans="1:6" ht="17" x14ac:dyDescent="0.5">
      <c r="A2" s="9"/>
      <c r="B2" s="11" t="s">
        <v>52</v>
      </c>
      <c r="C2" s="11"/>
      <c r="D2" s="11"/>
      <c r="E2" s="9"/>
      <c r="F2" s="9"/>
    </row>
    <row r="3" spans="1:6" ht="6" customHeight="1" x14ac:dyDescent="0.35">
      <c r="A3" s="9"/>
      <c r="B3" s="9"/>
      <c r="C3" s="9"/>
      <c r="D3" s="9"/>
      <c r="E3" s="9"/>
      <c r="F3" s="9"/>
    </row>
    <row r="4" spans="1:6" x14ac:dyDescent="0.35">
      <c r="A4" s="9"/>
      <c r="B4" s="12" t="s">
        <v>53</v>
      </c>
      <c r="C4" s="13"/>
      <c r="D4" s="13"/>
      <c r="E4" s="13"/>
      <c r="F4" s="13"/>
    </row>
    <row r="5" spans="1:6" ht="6" customHeight="1" x14ac:dyDescent="0.35">
      <c r="A5" s="14"/>
      <c r="B5" s="14"/>
      <c r="C5" s="14"/>
      <c r="D5" s="14"/>
      <c r="E5" s="14"/>
      <c r="F5" s="14"/>
    </row>
    <row r="7" spans="1:6" x14ac:dyDescent="0.35">
      <c r="B7" t="s">
        <v>28</v>
      </c>
    </row>
    <row r="9" spans="1:6" x14ac:dyDescent="0.35">
      <c r="B9" t="s">
        <v>51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TIButton2">
          <controlPr defaultSize="0" print="0" autoLine="0" r:id="rId4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3</xdr:col>
                <xdr:colOff>171450</xdr:colOff>
                <xdr:row>9</xdr:row>
                <xdr:rowOff>101600</xdr:rowOff>
              </to>
            </anchor>
          </controlPr>
        </control>
      </mc:Choice>
      <mc:Fallback>
        <control shapeId="3074" r:id="rId3" name="TIButton2"/>
      </mc:Fallback>
    </mc:AlternateContent>
    <mc:AlternateContent xmlns:mc="http://schemas.openxmlformats.org/markup-compatibility/2006">
      <mc:Choice Requires="x14">
        <control shapeId="3073" r:id="rId5" name="TIButton1">
          <controlPr defaultSize="0" print="0" autoLine="0" r:id="rId6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3</xdr:col>
                <xdr:colOff>171450</xdr:colOff>
                <xdr:row>7</xdr:row>
                <xdr:rowOff>101600</xdr:rowOff>
              </to>
            </anchor>
          </controlPr>
        </control>
      </mc:Choice>
      <mc:Fallback>
        <control shapeId="3073" r:id="rId5" name="TI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Q127"/>
  <sheetViews>
    <sheetView showGridLines="0" topLeftCell="A2" workbookViewId="0">
      <pane xSplit="7" ySplit="26" topLeftCell="H28" activePane="bottomRight" state="frozen"/>
      <selection activeCell="A2" sqref="A2"/>
      <selection pane="topRight" activeCell="H2" sqref="H2"/>
      <selection pane="bottomLeft" activeCell="A28" sqref="A28"/>
      <selection pane="bottomRight" activeCell="H54" sqref="H54"/>
    </sheetView>
  </sheetViews>
  <sheetFormatPr defaultRowHeight="14.5" outlineLevelRow="1" outlineLevelCol="1" x14ac:dyDescent="0.35"/>
  <cols>
    <col min="1" max="1" width="3.1796875" customWidth="1"/>
    <col min="2" max="2" width="20.26953125" hidden="1" customWidth="1" outlineLevel="1"/>
    <col min="3" max="3" width="35.1796875" hidden="1" customWidth="1" outlineLevel="1"/>
    <col min="4" max="4" width="5.7265625" customWidth="1" collapsed="1"/>
    <col min="5" max="5" width="31.7265625" hidden="1" customWidth="1" outlineLevel="1"/>
    <col min="6" max="6" width="13.26953125" bestFit="1" customWidth="1" collapsed="1"/>
    <col min="7" max="7" width="13.26953125" hidden="1" customWidth="1" outlineLevel="1"/>
    <col min="8" max="8" width="19.453125" customWidth="1" collapsed="1"/>
    <col min="9" max="9" width="28.54296875" customWidth="1"/>
    <col min="10" max="11" width="14.26953125" customWidth="1"/>
    <col min="12" max="12" width="6.81640625" customWidth="1"/>
    <col min="13" max="13" width="17.453125" bestFit="1" customWidth="1"/>
    <col min="14" max="15" width="17.453125" customWidth="1"/>
    <col min="16" max="16" width="26.26953125" bestFit="1" customWidth="1"/>
    <col min="17" max="17" width="14.453125" customWidth="1"/>
  </cols>
  <sheetData>
    <row r="1" spans="1:17" hidden="1" outlineLevel="1" x14ac:dyDescent="0.35">
      <c r="B1" t="s">
        <v>0</v>
      </c>
    </row>
    <row r="2" spans="1:17" hidden="1" outlineLevel="1" x14ac:dyDescent="0.35">
      <c r="B2">
        <f>0</f>
        <v>0</v>
      </c>
      <c r="C2" s="1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4"/>
    </row>
    <row r="3" spans="1:17" hidden="1" outlineLevel="1" x14ac:dyDescent="0.35">
      <c r="B3">
        <f>1</f>
        <v>1</v>
      </c>
      <c r="C3" s="5"/>
      <c r="D3" s="6"/>
      <c r="E3" s="6"/>
      <c r="F3" s="6"/>
      <c r="G3" s="6"/>
      <c r="H3" s="7"/>
      <c r="I3" s="7"/>
      <c r="J3" s="7"/>
      <c r="K3" s="7"/>
      <c r="L3" s="7"/>
      <c r="M3" s="7"/>
      <c r="N3" s="7"/>
      <c r="O3" s="7"/>
      <c r="P3" s="7"/>
      <c r="Q3" s="8"/>
    </row>
    <row r="4" spans="1:17" hidden="1" outlineLevel="1" x14ac:dyDescent="0.35">
      <c r="B4">
        <f>2</f>
        <v>2</v>
      </c>
      <c r="C4" s="5"/>
      <c r="D4" s="6"/>
      <c r="E4" s="6"/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8"/>
    </row>
    <row r="5" spans="1:17" hidden="1" outlineLevel="1" x14ac:dyDescent="0.35">
      <c r="B5">
        <f>3</f>
        <v>3</v>
      </c>
      <c r="C5" s="5"/>
      <c r="D5" s="6"/>
      <c r="E5" s="6"/>
      <c r="F5" s="6"/>
      <c r="G5" s="6"/>
      <c r="H5" s="7"/>
      <c r="I5" s="7"/>
      <c r="J5" s="7"/>
      <c r="K5" s="7"/>
      <c r="L5" s="7"/>
      <c r="M5" s="7"/>
      <c r="N5" s="7"/>
      <c r="O5" s="7"/>
      <c r="P5" s="7"/>
      <c r="Q5" s="8"/>
    </row>
    <row r="6" spans="1:17" hidden="1" outlineLevel="1" x14ac:dyDescent="0.35">
      <c r="B6" t="s">
        <v>1</v>
      </c>
      <c r="C6" s="5"/>
      <c r="D6" s="6"/>
      <c r="E6" s="6"/>
      <c r="F6" s="6"/>
      <c r="G6" s="6"/>
      <c r="H6" s="7"/>
      <c r="I6" s="7"/>
      <c r="J6" s="7"/>
      <c r="K6" s="7"/>
      <c r="L6" s="7"/>
      <c r="M6" s="7"/>
      <c r="N6" s="7"/>
      <c r="O6" s="7"/>
      <c r="P6" s="7"/>
      <c r="Q6" s="8"/>
    </row>
    <row r="7" spans="1:17" hidden="1" outlineLevel="1" x14ac:dyDescent="0.35">
      <c r="B7" t="s">
        <v>2</v>
      </c>
      <c r="C7" s="5"/>
      <c r="D7" s="22"/>
      <c r="E7" s="22"/>
      <c r="F7" s="22"/>
      <c r="G7" s="19"/>
      <c r="H7" s="23"/>
      <c r="I7" s="21"/>
      <c r="J7" s="21"/>
      <c r="K7" s="21"/>
      <c r="L7" s="21"/>
      <c r="M7" s="21"/>
      <c r="N7" s="21"/>
      <c r="O7" s="21"/>
      <c r="P7" s="21"/>
      <c r="Q7" s="22"/>
    </row>
    <row r="8" spans="1:17" hidden="1" outlineLevel="1" x14ac:dyDescent="0.35">
      <c r="B8" t="s">
        <v>3</v>
      </c>
    </row>
    <row r="9" spans="1:17" hidden="1" outlineLevel="1" x14ac:dyDescent="0.35">
      <c r="C9" t="str">
        <f ca="1">_xll.TM1RPTVIEW(TM1Server &amp; ":Bank Statement Input:1", 0,_xll.TM1RPTTITLE(TM1Server &amp; ":Bank Account", $H$17),TM1RPTFMTRNG1,TM1RPTFMTIDCOL1)</f>
        <v>Production2:Bank Statement Input:1</v>
      </c>
    </row>
    <row r="10" spans="1:17" hidden="1" outlineLevel="1" x14ac:dyDescent="0.35"/>
    <row r="11" spans="1:17" ht="6" customHeight="1" collapsed="1" x14ac:dyDescent="0.35">
      <c r="A11" s="9"/>
      <c r="C11" s="10"/>
      <c r="D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7" ht="17" x14ac:dyDescent="0.5">
      <c r="A12" s="9"/>
      <c r="C12" s="10"/>
      <c r="D12" s="11" t="s">
        <v>28</v>
      </c>
      <c r="F12" s="11"/>
      <c r="G12" s="11"/>
      <c r="H12" s="11"/>
      <c r="I12" s="9"/>
      <c r="J12" s="9"/>
      <c r="K12" s="9"/>
      <c r="L12" s="9"/>
      <c r="M12" s="9"/>
      <c r="N12" s="9"/>
      <c r="O12" s="9"/>
      <c r="P12" s="9"/>
      <c r="Q12" s="9"/>
    </row>
    <row r="13" spans="1:17" ht="6" customHeight="1" x14ac:dyDescent="0.35">
      <c r="A13" s="9"/>
      <c r="C13" s="10"/>
      <c r="D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1:17" x14ac:dyDescent="0.35">
      <c r="A14" s="9"/>
      <c r="C14" s="10"/>
      <c r="D14" s="12" t="s">
        <v>27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6" customHeight="1" x14ac:dyDescent="0.35">
      <c r="A15" s="14"/>
      <c r="C15" s="10"/>
      <c r="D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ht="4.5" customHeight="1" x14ac:dyDescent="0.35">
      <c r="C16" t="s">
        <v>4</v>
      </c>
    </row>
    <row r="17" spans="2:17" x14ac:dyDescent="0.35">
      <c r="C17" t="s">
        <v>19</v>
      </c>
      <c r="D17" s="24" t="s">
        <v>50</v>
      </c>
      <c r="G17" s="18"/>
      <c r="H17" s="29" t="str">
        <f ca="1">_xll.SUBNM(TM1Server &amp; ":Bank Account","Default",1)</f>
        <v/>
      </c>
      <c r="I17" s="27"/>
    </row>
    <row r="18" spans="2:17" ht="4.5" customHeight="1" x14ac:dyDescent="0.35">
      <c r="F18" s="15"/>
      <c r="G18" s="15"/>
      <c r="H18" s="15"/>
      <c r="I18" s="15"/>
    </row>
    <row r="19" spans="2:17" x14ac:dyDescent="0.35">
      <c r="C19" t="s">
        <v>20</v>
      </c>
      <c r="D19" s="24" t="s">
        <v>21</v>
      </c>
      <c r="G19" s="18"/>
      <c r="H19" s="25" t="str">
        <f ca="1">_xll.DBRW(TM1Server&amp;":Bank Statement Control",$H$17,"Statement Balance")</f>
        <v/>
      </c>
      <c r="I19" s="28" t="s">
        <v>25</v>
      </c>
      <c r="J19" s="30" t="str">
        <f ca="1">_xll.SUBNM(TM1Server&amp;":Day","Bank Statement last statement date",1,"Date (ddmmmyyyy)")</f>
        <v/>
      </c>
      <c r="K19" s="27"/>
    </row>
    <row r="20" spans="2:17" ht="4.5" customHeight="1" x14ac:dyDescent="0.35">
      <c r="G20" s="18"/>
      <c r="J20" s="26"/>
      <c r="K20" s="26"/>
    </row>
    <row r="21" spans="2:17" x14ac:dyDescent="0.35">
      <c r="D21" s="24" t="s">
        <v>22</v>
      </c>
      <c r="G21" s="18"/>
      <c r="H21" s="25">
        <v>0</v>
      </c>
      <c r="I21" s="28" t="s">
        <v>26</v>
      </c>
      <c r="J21" s="30" t="str">
        <f ca="1">_xll.SUBNM(TM1Server&amp;":Day","Bank Statement 31 days following last statement date",8,"Date (ddmmmyyyy)")</f>
        <v/>
      </c>
      <c r="K21" s="27"/>
    </row>
    <row r="22" spans="2:17" ht="4.5" customHeight="1" x14ac:dyDescent="0.35"/>
    <row r="23" spans="2:17" x14ac:dyDescent="0.35">
      <c r="D23" s="24" t="s">
        <v>23</v>
      </c>
      <c r="H23" s="25" t="str">
        <f ca="1">_xll.DBRW(TM1Server&amp;":Bank Statement Input",$H$17,"Movement","Check","Net")</f>
        <v/>
      </c>
    </row>
    <row r="24" spans="2:17" ht="4.5" customHeight="1" x14ac:dyDescent="0.35">
      <c r="D24" s="24"/>
      <c r="H24" s="26"/>
    </row>
    <row r="25" spans="2:17" x14ac:dyDescent="0.35">
      <c r="D25" s="24" t="s">
        <v>24</v>
      </c>
      <c r="H25" s="39" t="e">
        <f ca="1">H21-(H19+H23)</f>
        <v>#VALUE!</v>
      </c>
    </row>
    <row r="26" spans="2:17" ht="4.5" customHeight="1" x14ac:dyDescent="0.35">
      <c r="E26" s="17"/>
      <c r="G26" s="17"/>
    </row>
    <row r="27" spans="2:17" x14ac:dyDescent="0.35">
      <c r="D27" s="16" t="s">
        <v>6</v>
      </c>
      <c r="E27" s="16" t="s">
        <v>8</v>
      </c>
      <c r="F27" s="16" t="s">
        <v>9</v>
      </c>
      <c r="G27" s="16"/>
      <c r="H27" s="16" t="s">
        <v>10</v>
      </c>
      <c r="I27" s="16" t="s">
        <v>11</v>
      </c>
      <c r="J27" s="16" t="s">
        <v>12</v>
      </c>
      <c r="K27" s="16" t="s">
        <v>13</v>
      </c>
      <c r="L27" s="16" t="s">
        <v>14</v>
      </c>
      <c r="M27" s="16" t="s">
        <v>15</v>
      </c>
      <c r="N27" s="16" t="s">
        <v>16</v>
      </c>
      <c r="O27" s="16" t="s">
        <v>17</v>
      </c>
      <c r="P27" s="16" t="s">
        <v>54</v>
      </c>
      <c r="Q27" s="16" t="s">
        <v>18</v>
      </c>
    </row>
    <row r="28" spans="2:17" x14ac:dyDescent="0.35">
      <c r="B28" t="str">
        <f ca="1">IF(_xll.TM1RPTELISCONSOLIDATED(#REF!,#REF!),IF(_xll.TM1RPTELLEV(#REF!,#REF!)&lt;=3,_xll.TM1RPTELLEV(#REF!,#REF!),"D"),"N")</f>
        <v>N</v>
      </c>
      <c r="C28" s="5"/>
      <c r="D28" s="22" t="str">
        <f ca="1">E28</f>
        <v/>
      </c>
      <c r="E28" s="31" t="str">
        <f ca="1">_xll.TM1RPTROW($C$9,TM1Server &amp; ":Bank Statement Line Item","","","",0,$C$17)</f>
        <v/>
      </c>
      <c r="F28" s="32" t="str">
        <f ca="1">_xll.TM1RPTROW($C$9,TM1Server &amp; ":Bank Statement Line Item Breakdown","","","",0,$C$19,,1)</f>
        <v/>
      </c>
      <c r="G28" s="19" t="str">
        <f ca="1">IF(F28="Total", "Breakdown Total", F28)</f>
        <v/>
      </c>
      <c r="H28" s="23" t="str">
        <f ca="1">_xll.DBRW($C$9,$H$17,$E28,$G28,H$27)</f>
        <v/>
      </c>
      <c r="I28" s="21" t="str">
        <f ca="1">_xll.DBRW($C$9,$H$17,$E28,$G28,I$27)</f>
        <v/>
      </c>
      <c r="J28" s="21" t="str">
        <f ca="1">_xll.DBRW($C$9,$H$17,$E28,$G28,J$27)</f>
        <v/>
      </c>
      <c r="K28" s="21" t="str">
        <f ca="1">_xll.DBRW($C$9,$H$17,$E28,$G28,K$27)</f>
        <v/>
      </c>
      <c r="L28" s="21" t="str">
        <f ca="1">_xll.DBRW($C$9,$H$17,$E28,$G28,L$27)</f>
        <v/>
      </c>
      <c r="M28" s="21" t="str">
        <f ca="1">_xll.DBRW($C$9,$H$17,$E28,$G28,M$27)</f>
        <v/>
      </c>
      <c r="N28" s="21" t="str">
        <f ca="1">_xll.DBRW($C$9,$H$17,$E28,$G28,N$27)</f>
        <v/>
      </c>
      <c r="O28" s="21" t="str">
        <f ca="1">_xll.DBRW($C$9,$H$17,$E28,$G28,O$27)</f>
        <v/>
      </c>
      <c r="P28" s="21" t="str">
        <f ca="1">_xll.DBRW($C$9,$H$17,$E28,$G28,P$27)</f>
        <v/>
      </c>
      <c r="Q28" s="22" t="str">
        <f ca="1">_xll.DBRW($C$9,$H$17,$E28,$G28,Q$27)</f>
        <v/>
      </c>
    </row>
    <row r="29" spans="2:17" x14ac:dyDescent="0.35">
      <c r="B29" t="str">
        <f ca="1">IF(_xll.TM1RPTELISCONSOLIDATED(#REF!,#REF!),IF(_xll.TM1RPTELLEV(#REF!,#REF!)&lt;=3,_xll.TM1RPTELLEV(#REF!,#REF!),"D"),"N")</f>
        <v>N</v>
      </c>
      <c r="C29" s="5"/>
      <c r="D29" s="22" t="str">
        <f t="shared" ref="D29:D92" si="0">E29</f>
        <v>2</v>
      </c>
      <c r="E29" s="31" t="s">
        <v>58</v>
      </c>
      <c r="F29" s="32" t="s">
        <v>59</v>
      </c>
      <c r="G29" s="19" t="str">
        <f t="shared" ref="G29:G92" si="1">IF(F29="Total", "Breakdown Total", F29)</f>
        <v>Breakdown Total</v>
      </c>
      <c r="H29" s="23" t="str">
        <f ca="1">_xll.DBRW($C$9,$H$17,$E29,$G29,H$27)</f>
        <v/>
      </c>
      <c r="I29" s="21" t="str">
        <f ca="1">_xll.DBRW($C$9,$H$17,$E29,$G29,I$27)</f>
        <v/>
      </c>
      <c r="J29" s="21" t="str">
        <f ca="1">_xll.DBRW($C$9,$H$17,$E29,$G29,J$27)</f>
        <v/>
      </c>
      <c r="K29" s="21" t="str">
        <f ca="1">_xll.DBRW($C$9,$H$17,$E29,$G29,K$27)</f>
        <v/>
      </c>
      <c r="L29" s="21" t="str">
        <f ca="1">_xll.DBRW($C$9,$H$17,$E29,$G29,L$27)</f>
        <v/>
      </c>
      <c r="M29" s="21" t="str">
        <f ca="1">_xll.DBRW($C$9,$H$17,$E29,$G29,M$27)</f>
        <v/>
      </c>
      <c r="N29" s="21" t="str">
        <f ca="1">_xll.DBRW($C$9,$H$17,$E29,$G29,N$27)</f>
        <v/>
      </c>
      <c r="O29" s="21" t="str">
        <f ca="1">_xll.DBRW($C$9,$H$17,$E29,$G29,O$27)</f>
        <v/>
      </c>
      <c r="P29" s="21" t="str">
        <f ca="1">_xll.DBRW($C$9,$H$17,$E29,$G29,P$27)</f>
        <v/>
      </c>
      <c r="Q29" s="22" t="str">
        <f ca="1">_xll.DBRW($C$9,$H$17,$E29,$G29,Q$27)</f>
        <v/>
      </c>
    </row>
    <row r="30" spans="2:17" x14ac:dyDescent="0.35">
      <c r="B30" t="str">
        <f ca="1">IF(_xll.TM1RPTELISCONSOLIDATED(#REF!,#REF!),IF(_xll.TM1RPTELLEV(#REF!,#REF!)&lt;=3,_xll.TM1RPTELLEV(#REF!,#REF!),"D"),"N")</f>
        <v>N</v>
      </c>
      <c r="C30" s="5"/>
      <c r="D30" s="22" t="str">
        <f t="shared" si="0"/>
        <v>3</v>
      </c>
      <c r="E30" s="31" t="s">
        <v>60</v>
      </c>
      <c r="F30" s="32" t="s">
        <v>59</v>
      </c>
      <c r="G30" s="19" t="str">
        <f t="shared" si="1"/>
        <v>Breakdown Total</v>
      </c>
      <c r="H30" s="23" t="str">
        <f ca="1">_xll.DBRW($C$9,$H$17,$E30,$G30,H$27)</f>
        <v/>
      </c>
      <c r="I30" s="21" t="str">
        <f ca="1">_xll.DBRW($C$9,$H$17,$E30,$G30,I$27)</f>
        <v/>
      </c>
      <c r="J30" s="21" t="str">
        <f ca="1">_xll.DBRW($C$9,$H$17,$E30,$G30,J$27)</f>
        <v/>
      </c>
      <c r="K30" s="21" t="str">
        <f ca="1">_xll.DBRW($C$9,$H$17,$E30,$G30,K$27)</f>
        <v/>
      </c>
      <c r="L30" s="21" t="str">
        <f ca="1">_xll.DBRW($C$9,$H$17,$E30,$G30,L$27)</f>
        <v/>
      </c>
      <c r="M30" s="21" t="str">
        <f ca="1">_xll.DBRW($C$9,$H$17,$E30,$G30,M$27)</f>
        <v/>
      </c>
      <c r="N30" s="21" t="str">
        <f ca="1">_xll.DBRW($C$9,$H$17,$E30,$G30,N$27)</f>
        <v/>
      </c>
      <c r="O30" s="21" t="str">
        <f ca="1">_xll.DBRW($C$9,$H$17,$E30,$G30,O$27)</f>
        <v/>
      </c>
      <c r="P30" s="21" t="str">
        <f ca="1">_xll.DBRW($C$9,$H$17,$E30,$G30,P$27)</f>
        <v/>
      </c>
      <c r="Q30" s="22" t="str">
        <f ca="1">_xll.DBRW($C$9,$H$17,$E30,$G30,Q$27)</f>
        <v/>
      </c>
    </row>
    <row r="31" spans="2:17" x14ac:dyDescent="0.35">
      <c r="B31" t="str">
        <f ca="1">IF(_xll.TM1RPTELISCONSOLIDATED(#REF!,#REF!),IF(_xll.TM1RPTELLEV(#REF!,#REF!)&lt;=3,_xll.TM1RPTELLEV(#REF!,#REF!),"D"),"N")</f>
        <v>N</v>
      </c>
      <c r="C31" s="5"/>
      <c r="D31" s="22" t="str">
        <f t="shared" si="0"/>
        <v>4</v>
      </c>
      <c r="E31" s="31" t="s">
        <v>61</v>
      </c>
      <c r="F31" s="32" t="s">
        <v>59</v>
      </c>
      <c r="G31" s="19" t="str">
        <f t="shared" si="1"/>
        <v>Breakdown Total</v>
      </c>
      <c r="H31" s="23" t="str">
        <f ca="1">_xll.DBRW($C$9,$H$17,$E31,$G31,H$27)</f>
        <v/>
      </c>
      <c r="I31" s="21" t="str">
        <f ca="1">_xll.DBRW($C$9,$H$17,$E31,$G31,I$27)</f>
        <v/>
      </c>
      <c r="J31" s="21" t="str">
        <f ca="1">_xll.DBRW($C$9,$H$17,$E31,$G31,J$27)</f>
        <v/>
      </c>
      <c r="K31" s="21" t="str">
        <f ca="1">_xll.DBRW($C$9,$H$17,$E31,$G31,K$27)</f>
        <v/>
      </c>
      <c r="L31" s="21" t="str">
        <f ca="1">_xll.DBRW($C$9,$H$17,$E31,$G31,L$27)</f>
        <v/>
      </c>
      <c r="M31" s="21" t="str">
        <f ca="1">_xll.DBRW($C$9,$H$17,$E31,$G31,M$27)</f>
        <v/>
      </c>
      <c r="N31" s="21" t="str">
        <f ca="1">_xll.DBRW($C$9,$H$17,$E31,$G31,N$27)</f>
        <v/>
      </c>
      <c r="O31" s="21" t="str">
        <f ca="1">_xll.DBRW($C$9,$H$17,$E31,$G31,O$27)</f>
        <v/>
      </c>
      <c r="P31" s="21" t="str">
        <f ca="1">_xll.DBRW($C$9,$H$17,$E31,$G31,P$27)</f>
        <v/>
      </c>
      <c r="Q31" s="22" t="str">
        <f ca="1">_xll.DBRW($C$9,$H$17,$E31,$G31,Q$27)</f>
        <v/>
      </c>
    </row>
    <row r="32" spans="2:17" x14ac:dyDescent="0.35">
      <c r="B32" t="str">
        <f ca="1">IF(_xll.TM1RPTELISCONSOLIDATED(#REF!,#REF!),IF(_xll.TM1RPTELLEV(#REF!,#REF!)&lt;=3,_xll.TM1RPTELLEV(#REF!,#REF!),"D"),"N")</f>
        <v>N</v>
      </c>
      <c r="C32" s="5"/>
      <c r="D32" s="22" t="str">
        <f t="shared" si="0"/>
        <v>5</v>
      </c>
      <c r="E32" s="31" t="s">
        <v>62</v>
      </c>
      <c r="F32" s="32" t="s">
        <v>59</v>
      </c>
      <c r="G32" s="19" t="str">
        <f t="shared" si="1"/>
        <v>Breakdown Total</v>
      </c>
      <c r="H32" s="23" t="str">
        <f ca="1">_xll.DBRW($C$9,$H$17,$E32,$G32,H$27)</f>
        <v/>
      </c>
      <c r="I32" s="21" t="str">
        <f ca="1">_xll.DBRW($C$9,$H$17,$E32,$G32,I$27)</f>
        <v/>
      </c>
      <c r="J32" s="21" t="str">
        <f ca="1">_xll.DBRW($C$9,$H$17,$E32,$G32,J$27)</f>
        <v/>
      </c>
      <c r="K32" s="21" t="str">
        <f ca="1">_xll.DBRW($C$9,$H$17,$E32,$G32,K$27)</f>
        <v/>
      </c>
      <c r="L32" s="21" t="str">
        <f ca="1">_xll.DBRW($C$9,$H$17,$E32,$G32,L$27)</f>
        <v/>
      </c>
      <c r="M32" s="21" t="str">
        <f ca="1">_xll.DBRW($C$9,$H$17,$E32,$G32,M$27)</f>
        <v/>
      </c>
      <c r="N32" s="21" t="str">
        <f ca="1">_xll.DBRW($C$9,$H$17,$E32,$G32,N$27)</f>
        <v/>
      </c>
      <c r="O32" s="21" t="str">
        <f ca="1">_xll.DBRW($C$9,$H$17,$E32,$G32,O$27)</f>
        <v/>
      </c>
      <c r="P32" s="21" t="str">
        <f ca="1">_xll.DBRW($C$9,$H$17,$E32,$G32,P$27)</f>
        <v/>
      </c>
      <c r="Q32" s="22" t="str">
        <f ca="1">_xll.DBRW($C$9,$H$17,$E32,$G32,Q$27)</f>
        <v/>
      </c>
    </row>
    <row r="33" spans="2:17" x14ac:dyDescent="0.35">
      <c r="B33" t="str">
        <f ca="1">IF(_xll.TM1RPTELISCONSOLIDATED(#REF!,#REF!),IF(_xll.TM1RPTELLEV(#REF!,#REF!)&lt;=3,_xll.TM1RPTELLEV(#REF!,#REF!),"D"),"N")</f>
        <v>N</v>
      </c>
      <c r="C33" s="5"/>
      <c r="D33" s="22" t="str">
        <f t="shared" si="0"/>
        <v>6</v>
      </c>
      <c r="E33" s="31" t="s">
        <v>63</v>
      </c>
      <c r="F33" s="32" t="s">
        <v>59</v>
      </c>
      <c r="G33" s="19" t="str">
        <f t="shared" si="1"/>
        <v>Breakdown Total</v>
      </c>
      <c r="H33" s="23" t="str">
        <f ca="1">_xll.DBRW($C$9,$H$17,$E33,$G33,H$27)</f>
        <v/>
      </c>
      <c r="I33" s="21" t="str">
        <f ca="1">_xll.DBRW($C$9,$H$17,$E33,$G33,I$27)</f>
        <v/>
      </c>
      <c r="J33" s="21" t="str">
        <f ca="1">_xll.DBRW($C$9,$H$17,$E33,$G33,J$27)</f>
        <v/>
      </c>
      <c r="K33" s="21" t="str">
        <f ca="1">_xll.DBRW($C$9,$H$17,$E33,$G33,K$27)</f>
        <v/>
      </c>
      <c r="L33" s="21" t="str">
        <f ca="1">_xll.DBRW($C$9,$H$17,$E33,$G33,L$27)</f>
        <v/>
      </c>
      <c r="M33" s="21" t="str">
        <f ca="1">_xll.DBRW($C$9,$H$17,$E33,$G33,M$27)</f>
        <v/>
      </c>
      <c r="N33" s="21" t="str">
        <f ca="1">_xll.DBRW($C$9,$H$17,$E33,$G33,N$27)</f>
        <v/>
      </c>
      <c r="O33" s="21" t="str">
        <f ca="1">_xll.DBRW($C$9,$H$17,$E33,$G33,O$27)</f>
        <v/>
      </c>
      <c r="P33" s="21" t="str">
        <f ca="1">_xll.DBRW($C$9,$H$17,$E33,$G33,P$27)</f>
        <v/>
      </c>
      <c r="Q33" s="22" t="str">
        <f ca="1">_xll.DBRW($C$9,$H$17,$E33,$G33,Q$27)</f>
        <v/>
      </c>
    </row>
    <row r="34" spans="2:17" x14ac:dyDescent="0.35">
      <c r="B34" t="str">
        <f ca="1">IF(_xll.TM1RPTELISCONSOLIDATED(#REF!,#REF!),IF(_xll.TM1RPTELLEV(#REF!,#REF!)&lt;=3,_xll.TM1RPTELLEV(#REF!,#REF!),"D"),"N")</f>
        <v>N</v>
      </c>
      <c r="C34" s="5"/>
      <c r="D34" s="22" t="str">
        <f t="shared" si="0"/>
        <v>7</v>
      </c>
      <c r="E34" s="31" t="s">
        <v>64</v>
      </c>
      <c r="F34" s="32" t="s">
        <v>59</v>
      </c>
      <c r="G34" s="19" t="str">
        <f t="shared" si="1"/>
        <v>Breakdown Total</v>
      </c>
      <c r="H34" s="23" t="str">
        <f ca="1">_xll.DBRW($C$9,$H$17,$E34,$G34,H$27)</f>
        <v/>
      </c>
      <c r="I34" s="21" t="str">
        <f ca="1">_xll.DBRW($C$9,$H$17,$E34,$G34,I$27)</f>
        <v/>
      </c>
      <c r="J34" s="21" t="str">
        <f ca="1">_xll.DBRW($C$9,$H$17,$E34,$G34,J$27)</f>
        <v/>
      </c>
      <c r="K34" s="21" t="str">
        <f ca="1">_xll.DBRW($C$9,$H$17,$E34,$G34,K$27)</f>
        <v/>
      </c>
      <c r="L34" s="21" t="str">
        <f ca="1">_xll.DBRW($C$9,$H$17,$E34,$G34,L$27)</f>
        <v/>
      </c>
      <c r="M34" s="21" t="str">
        <f ca="1">_xll.DBRW($C$9,$H$17,$E34,$G34,M$27)</f>
        <v/>
      </c>
      <c r="N34" s="21" t="str">
        <f ca="1">_xll.DBRW($C$9,$H$17,$E34,$G34,N$27)</f>
        <v/>
      </c>
      <c r="O34" s="21" t="str">
        <f ca="1">_xll.DBRW($C$9,$H$17,$E34,$G34,O$27)</f>
        <v/>
      </c>
      <c r="P34" s="21" t="str">
        <f ca="1">_xll.DBRW($C$9,$H$17,$E34,$G34,P$27)</f>
        <v/>
      </c>
      <c r="Q34" s="22" t="str">
        <f ca="1">_xll.DBRW($C$9,$H$17,$E34,$G34,Q$27)</f>
        <v/>
      </c>
    </row>
    <row r="35" spans="2:17" x14ac:dyDescent="0.35">
      <c r="B35" t="str">
        <f ca="1">IF(_xll.TM1RPTELISCONSOLIDATED(#REF!,#REF!),IF(_xll.TM1RPTELLEV(#REF!,#REF!)&lt;=3,_xll.TM1RPTELLEV(#REF!,#REF!),"D"),"N")</f>
        <v>N</v>
      </c>
      <c r="C35" s="5"/>
      <c r="D35" s="22" t="str">
        <f t="shared" si="0"/>
        <v>8</v>
      </c>
      <c r="E35" s="31" t="s">
        <v>65</v>
      </c>
      <c r="F35" s="32" t="s">
        <v>59</v>
      </c>
      <c r="G35" s="19" t="str">
        <f t="shared" si="1"/>
        <v>Breakdown Total</v>
      </c>
      <c r="H35" s="23" t="str">
        <f ca="1">_xll.DBRW($C$9,$H$17,$E35,$G35,H$27)</f>
        <v/>
      </c>
      <c r="I35" s="21" t="str">
        <f ca="1">_xll.DBRW($C$9,$H$17,$E35,$G35,I$27)</f>
        <v/>
      </c>
      <c r="J35" s="21" t="str">
        <f ca="1">_xll.DBRW($C$9,$H$17,$E35,$G35,J$27)</f>
        <v/>
      </c>
      <c r="K35" s="21" t="str">
        <f ca="1">_xll.DBRW($C$9,$H$17,$E35,$G35,K$27)</f>
        <v/>
      </c>
      <c r="L35" s="21" t="str">
        <f ca="1">_xll.DBRW($C$9,$H$17,$E35,$G35,L$27)</f>
        <v/>
      </c>
      <c r="M35" s="21" t="str">
        <f ca="1">_xll.DBRW($C$9,$H$17,$E35,$G35,M$27)</f>
        <v/>
      </c>
      <c r="N35" s="21" t="str">
        <f ca="1">_xll.DBRW($C$9,$H$17,$E35,$G35,N$27)</f>
        <v/>
      </c>
      <c r="O35" s="21" t="str">
        <f ca="1">_xll.DBRW($C$9,$H$17,$E35,$G35,O$27)</f>
        <v/>
      </c>
      <c r="P35" s="21" t="str">
        <f ca="1">_xll.DBRW($C$9,$H$17,$E35,$G35,P$27)</f>
        <v/>
      </c>
      <c r="Q35" s="22" t="str">
        <f ca="1">_xll.DBRW($C$9,$H$17,$E35,$G35,Q$27)</f>
        <v/>
      </c>
    </row>
    <row r="36" spans="2:17" x14ac:dyDescent="0.35">
      <c r="B36" t="str">
        <f ca="1">IF(_xll.TM1RPTELISCONSOLIDATED(#REF!,#REF!),IF(_xll.TM1RPTELLEV(#REF!,#REF!)&lt;=3,_xll.TM1RPTELLEV(#REF!,#REF!),"D"),"N")</f>
        <v>N</v>
      </c>
      <c r="C36" s="5"/>
      <c r="D36" s="22" t="str">
        <f t="shared" si="0"/>
        <v>9</v>
      </c>
      <c r="E36" s="31" t="s">
        <v>66</v>
      </c>
      <c r="F36" s="32" t="s">
        <v>59</v>
      </c>
      <c r="G36" s="19" t="str">
        <f t="shared" si="1"/>
        <v>Breakdown Total</v>
      </c>
      <c r="H36" s="23" t="str">
        <f ca="1">_xll.DBRW($C$9,$H$17,$E36,$G36,H$27)</f>
        <v/>
      </c>
      <c r="I36" s="21" t="str">
        <f ca="1">_xll.DBRW($C$9,$H$17,$E36,$G36,I$27)</f>
        <v/>
      </c>
      <c r="J36" s="21" t="str">
        <f ca="1">_xll.DBRW($C$9,$H$17,$E36,$G36,J$27)</f>
        <v/>
      </c>
      <c r="K36" s="21" t="str">
        <f ca="1">_xll.DBRW($C$9,$H$17,$E36,$G36,K$27)</f>
        <v/>
      </c>
      <c r="L36" s="21" t="str">
        <f ca="1">_xll.DBRW($C$9,$H$17,$E36,$G36,L$27)</f>
        <v/>
      </c>
      <c r="M36" s="21" t="str">
        <f ca="1">_xll.DBRW($C$9,$H$17,$E36,$G36,M$27)</f>
        <v/>
      </c>
      <c r="N36" s="21" t="str">
        <f ca="1">_xll.DBRW($C$9,$H$17,$E36,$G36,N$27)</f>
        <v/>
      </c>
      <c r="O36" s="21" t="str">
        <f ca="1">_xll.DBRW($C$9,$H$17,$E36,$G36,O$27)</f>
        <v/>
      </c>
      <c r="P36" s="21" t="str">
        <f ca="1">_xll.DBRW($C$9,$H$17,$E36,$G36,P$27)</f>
        <v/>
      </c>
      <c r="Q36" s="22" t="str">
        <f ca="1">_xll.DBRW($C$9,$H$17,$E36,$G36,Q$27)</f>
        <v/>
      </c>
    </row>
    <row r="37" spans="2:17" x14ac:dyDescent="0.35">
      <c r="B37" t="str">
        <f ca="1">IF(_xll.TM1RPTELISCONSOLIDATED(#REF!,#REF!),IF(_xll.TM1RPTELLEV(#REF!,#REF!)&lt;=3,_xll.TM1RPTELLEV(#REF!,#REF!),"D"),"N")</f>
        <v>N</v>
      </c>
      <c r="C37" s="5"/>
      <c r="D37" s="22" t="str">
        <f t="shared" si="0"/>
        <v>10</v>
      </c>
      <c r="E37" s="31" t="s">
        <v>67</v>
      </c>
      <c r="F37" s="32" t="s">
        <v>59</v>
      </c>
      <c r="G37" s="19" t="str">
        <f t="shared" si="1"/>
        <v>Breakdown Total</v>
      </c>
      <c r="H37" s="23" t="str">
        <f ca="1">_xll.DBRW($C$9,$H$17,$E37,$G37,H$27)</f>
        <v/>
      </c>
      <c r="I37" s="21" t="str">
        <f ca="1">_xll.DBRW($C$9,$H$17,$E37,$G37,I$27)</f>
        <v/>
      </c>
      <c r="J37" s="21" t="str">
        <f ca="1">_xll.DBRW($C$9,$H$17,$E37,$G37,J$27)</f>
        <v/>
      </c>
      <c r="K37" s="21" t="str">
        <f ca="1">_xll.DBRW($C$9,$H$17,$E37,$G37,K$27)</f>
        <v/>
      </c>
      <c r="L37" s="21" t="str">
        <f ca="1">_xll.DBRW($C$9,$H$17,$E37,$G37,L$27)</f>
        <v/>
      </c>
      <c r="M37" s="21" t="str">
        <f ca="1">_xll.DBRW($C$9,$H$17,$E37,$G37,M$27)</f>
        <v/>
      </c>
      <c r="N37" s="21" t="str">
        <f ca="1">_xll.DBRW($C$9,$H$17,$E37,$G37,N$27)</f>
        <v/>
      </c>
      <c r="O37" s="21" t="str">
        <f ca="1">_xll.DBRW($C$9,$H$17,$E37,$G37,O$27)</f>
        <v/>
      </c>
      <c r="P37" s="21" t="str">
        <f ca="1">_xll.DBRW($C$9,$H$17,$E37,$G37,P$27)</f>
        <v/>
      </c>
      <c r="Q37" s="22" t="str">
        <f ca="1">_xll.DBRW($C$9,$H$17,$E37,$G37,Q$27)</f>
        <v/>
      </c>
    </row>
    <row r="38" spans="2:17" x14ac:dyDescent="0.35">
      <c r="B38" t="str">
        <f ca="1">IF(_xll.TM1RPTELISCONSOLIDATED(#REF!,#REF!),IF(_xll.TM1RPTELLEV(#REF!,#REF!)&lt;=3,_xll.TM1RPTELLEV(#REF!,#REF!),"D"),"N")</f>
        <v>N</v>
      </c>
      <c r="C38" s="5"/>
      <c r="D38" s="22" t="str">
        <f t="shared" si="0"/>
        <v>11</v>
      </c>
      <c r="E38" s="31" t="s">
        <v>68</v>
      </c>
      <c r="F38" s="32" t="s">
        <v>59</v>
      </c>
      <c r="G38" s="19" t="str">
        <f t="shared" si="1"/>
        <v>Breakdown Total</v>
      </c>
      <c r="H38" s="23" t="str">
        <f ca="1">_xll.DBRW($C$9,$H$17,$E38,$G38,H$27)</f>
        <v/>
      </c>
      <c r="I38" s="21" t="str">
        <f ca="1">_xll.DBRW($C$9,$H$17,$E38,$G38,I$27)</f>
        <v/>
      </c>
      <c r="J38" s="21" t="str">
        <f ca="1">_xll.DBRW($C$9,$H$17,$E38,$G38,J$27)</f>
        <v/>
      </c>
      <c r="K38" s="21" t="str">
        <f ca="1">_xll.DBRW($C$9,$H$17,$E38,$G38,K$27)</f>
        <v/>
      </c>
      <c r="L38" s="21" t="str">
        <f ca="1">_xll.DBRW($C$9,$H$17,$E38,$G38,L$27)</f>
        <v/>
      </c>
      <c r="M38" s="21" t="str">
        <f ca="1">_xll.DBRW($C$9,$H$17,$E38,$G38,M$27)</f>
        <v/>
      </c>
      <c r="N38" s="21" t="str">
        <f ca="1">_xll.DBRW($C$9,$H$17,$E38,$G38,N$27)</f>
        <v/>
      </c>
      <c r="O38" s="21" t="str">
        <f ca="1">_xll.DBRW($C$9,$H$17,$E38,$G38,O$27)</f>
        <v/>
      </c>
      <c r="P38" s="21" t="str">
        <f ca="1">_xll.DBRW($C$9,$H$17,$E38,$G38,P$27)</f>
        <v/>
      </c>
      <c r="Q38" s="22" t="str">
        <f ca="1">_xll.DBRW($C$9,$H$17,$E38,$G38,Q$27)</f>
        <v/>
      </c>
    </row>
    <row r="39" spans="2:17" x14ac:dyDescent="0.35">
      <c r="B39" t="str">
        <f ca="1">IF(_xll.TM1RPTELISCONSOLIDATED(#REF!,#REF!),IF(_xll.TM1RPTELLEV(#REF!,#REF!)&lt;=3,_xll.TM1RPTELLEV(#REF!,#REF!),"D"),"N")</f>
        <v>N</v>
      </c>
      <c r="C39" s="5"/>
      <c r="D39" s="22" t="str">
        <f t="shared" si="0"/>
        <v>12</v>
      </c>
      <c r="E39" s="31" t="s">
        <v>69</v>
      </c>
      <c r="F39" s="32" t="s">
        <v>59</v>
      </c>
      <c r="G39" s="19" t="str">
        <f t="shared" si="1"/>
        <v>Breakdown Total</v>
      </c>
      <c r="H39" s="23" t="str">
        <f ca="1">_xll.DBRW($C$9,$H$17,$E39,$G39,H$27)</f>
        <v/>
      </c>
      <c r="I39" s="21" t="str">
        <f ca="1">_xll.DBRW($C$9,$H$17,$E39,$G39,I$27)</f>
        <v/>
      </c>
      <c r="J39" s="21" t="str">
        <f ca="1">_xll.DBRW($C$9,$H$17,$E39,$G39,J$27)</f>
        <v/>
      </c>
      <c r="K39" s="21" t="str">
        <f ca="1">_xll.DBRW($C$9,$H$17,$E39,$G39,K$27)</f>
        <v/>
      </c>
      <c r="L39" s="21" t="str">
        <f ca="1">_xll.DBRW($C$9,$H$17,$E39,$G39,L$27)</f>
        <v/>
      </c>
      <c r="M39" s="21" t="str">
        <f ca="1">_xll.DBRW($C$9,$H$17,$E39,$G39,M$27)</f>
        <v/>
      </c>
      <c r="N39" s="21" t="str">
        <f ca="1">_xll.DBRW($C$9,$H$17,$E39,$G39,N$27)</f>
        <v/>
      </c>
      <c r="O39" s="21" t="str">
        <f ca="1">_xll.DBRW($C$9,$H$17,$E39,$G39,O$27)</f>
        <v/>
      </c>
      <c r="P39" s="21" t="str">
        <f ca="1">_xll.DBRW($C$9,$H$17,$E39,$G39,P$27)</f>
        <v/>
      </c>
      <c r="Q39" s="22" t="str">
        <f ca="1">_xll.DBRW($C$9,$H$17,$E39,$G39,Q$27)</f>
        <v/>
      </c>
    </row>
    <row r="40" spans="2:17" x14ac:dyDescent="0.35">
      <c r="B40" t="str">
        <f ca="1">IF(_xll.TM1RPTELISCONSOLIDATED(#REF!,#REF!),IF(_xll.TM1RPTELLEV(#REF!,#REF!)&lt;=3,_xll.TM1RPTELLEV(#REF!,#REF!),"D"),"N")</f>
        <v>N</v>
      </c>
      <c r="C40" s="5"/>
      <c r="D40" s="22" t="str">
        <f t="shared" si="0"/>
        <v>13</v>
      </c>
      <c r="E40" s="31" t="s">
        <v>70</v>
      </c>
      <c r="F40" s="32" t="s">
        <v>59</v>
      </c>
      <c r="G40" s="19" t="str">
        <f t="shared" si="1"/>
        <v>Breakdown Total</v>
      </c>
      <c r="H40" s="23" t="str">
        <f ca="1">_xll.DBRW($C$9,$H$17,$E40,$G40,H$27)</f>
        <v/>
      </c>
      <c r="I40" s="21" t="str">
        <f ca="1">_xll.DBRW($C$9,$H$17,$E40,$G40,I$27)</f>
        <v/>
      </c>
      <c r="J40" s="21" t="str">
        <f ca="1">_xll.DBRW($C$9,$H$17,$E40,$G40,J$27)</f>
        <v/>
      </c>
      <c r="K40" s="21" t="str">
        <f ca="1">_xll.DBRW($C$9,$H$17,$E40,$G40,K$27)</f>
        <v/>
      </c>
      <c r="L40" s="21" t="str">
        <f ca="1">_xll.DBRW($C$9,$H$17,$E40,$G40,L$27)</f>
        <v/>
      </c>
      <c r="M40" s="21" t="str">
        <f ca="1">_xll.DBRW($C$9,$H$17,$E40,$G40,M$27)</f>
        <v/>
      </c>
      <c r="N40" s="21" t="str">
        <f ca="1">_xll.DBRW($C$9,$H$17,$E40,$G40,N$27)</f>
        <v/>
      </c>
      <c r="O40" s="21" t="str">
        <f ca="1">_xll.DBRW($C$9,$H$17,$E40,$G40,O$27)</f>
        <v/>
      </c>
      <c r="P40" s="21" t="str">
        <f ca="1">_xll.DBRW($C$9,$H$17,$E40,$G40,P$27)</f>
        <v/>
      </c>
      <c r="Q40" s="22" t="str">
        <f ca="1">_xll.DBRW($C$9,$H$17,$E40,$G40,Q$27)</f>
        <v/>
      </c>
    </row>
    <row r="41" spans="2:17" x14ac:dyDescent="0.35">
      <c r="B41" t="str">
        <f ca="1">IF(_xll.TM1RPTELISCONSOLIDATED(#REF!,#REF!),IF(_xll.TM1RPTELLEV(#REF!,#REF!)&lt;=3,_xll.TM1RPTELLEV(#REF!,#REF!),"D"),"N")</f>
        <v>N</v>
      </c>
      <c r="C41" s="5"/>
      <c r="D41" s="22" t="str">
        <f t="shared" si="0"/>
        <v>14</v>
      </c>
      <c r="E41" s="31" t="s">
        <v>71</v>
      </c>
      <c r="F41" s="32" t="s">
        <v>59</v>
      </c>
      <c r="G41" s="19" t="str">
        <f t="shared" si="1"/>
        <v>Breakdown Total</v>
      </c>
      <c r="H41" s="23" t="str">
        <f ca="1">_xll.DBRW($C$9,$H$17,$E41,$G41,H$27)</f>
        <v/>
      </c>
      <c r="I41" s="21" t="str">
        <f ca="1">_xll.DBRW($C$9,$H$17,$E41,$G41,I$27)</f>
        <v/>
      </c>
      <c r="J41" s="21" t="str">
        <f ca="1">_xll.DBRW($C$9,$H$17,$E41,$G41,J$27)</f>
        <v/>
      </c>
      <c r="K41" s="21" t="str">
        <f ca="1">_xll.DBRW($C$9,$H$17,$E41,$G41,K$27)</f>
        <v/>
      </c>
      <c r="L41" s="21" t="str">
        <f ca="1">_xll.DBRW($C$9,$H$17,$E41,$G41,L$27)</f>
        <v/>
      </c>
      <c r="M41" s="21" t="str">
        <f ca="1">_xll.DBRW($C$9,$H$17,$E41,$G41,M$27)</f>
        <v/>
      </c>
      <c r="N41" s="21" t="str">
        <f ca="1">_xll.DBRW($C$9,$H$17,$E41,$G41,N$27)</f>
        <v/>
      </c>
      <c r="O41" s="21" t="str">
        <f ca="1">_xll.DBRW($C$9,$H$17,$E41,$G41,O$27)</f>
        <v/>
      </c>
      <c r="P41" s="21" t="str">
        <f ca="1">_xll.DBRW($C$9,$H$17,$E41,$G41,P$27)</f>
        <v/>
      </c>
      <c r="Q41" s="22" t="str">
        <f ca="1">_xll.DBRW($C$9,$H$17,$E41,$G41,Q$27)</f>
        <v/>
      </c>
    </row>
    <row r="42" spans="2:17" x14ac:dyDescent="0.35">
      <c r="B42" t="str">
        <f ca="1">IF(_xll.TM1RPTELISCONSOLIDATED(#REF!,#REF!),IF(_xll.TM1RPTELLEV(#REF!,#REF!)&lt;=3,_xll.TM1RPTELLEV(#REF!,#REF!),"D"),"N")</f>
        <v>N</v>
      </c>
      <c r="C42" s="5"/>
      <c r="D42" s="22" t="str">
        <f t="shared" si="0"/>
        <v>15</v>
      </c>
      <c r="E42" s="31" t="s">
        <v>72</v>
      </c>
      <c r="F42" s="32" t="s">
        <v>59</v>
      </c>
      <c r="G42" s="19" t="str">
        <f t="shared" si="1"/>
        <v>Breakdown Total</v>
      </c>
      <c r="H42" s="23" t="str">
        <f ca="1">_xll.DBRW($C$9,$H$17,$E42,$G42,H$27)</f>
        <v/>
      </c>
      <c r="I42" s="21" t="str">
        <f ca="1">_xll.DBRW($C$9,$H$17,$E42,$G42,I$27)</f>
        <v/>
      </c>
      <c r="J42" s="21" t="str">
        <f ca="1">_xll.DBRW($C$9,$H$17,$E42,$G42,J$27)</f>
        <v/>
      </c>
      <c r="K42" s="21" t="str">
        <f ca="1">_xll.DBRW($C$9,$H$17,$E42,$G42,K$27)</f>
        <v/>
      </c>
      <c r="L42" s="21" t="str">
        <f ca="1">_xll.DBRW($C$9,$H$17,$E42,$G42,L$27)</f>
        <v/>
      </c>
      <c r="M42" s="21" t="str">
        <f ca="1">_xll.DBRW($C$9,$H$17,$E42,$G42,M$27)</f>
        <v/>
      </c>
      <c r="N42" s="21" t="str">
        <f ca="1">_xll.DBRW($C$9,$H$17,$E42,$G42,N$27)</f>
        <v/>
      </c>
      <c r="O42" s="21" t="str">
        <f ca="1">_xll.DBRW($C$9,$H$17,$E42,$G42,O$27)</f>
        <v/>
      </c>
      <c r="P42" s="21" t="str">
        <f ca="1">_xll.DBRW($C$9,$H$17,$E42,$G42,P$27)</f>
        <v/>
      </c>
      <c r="Q42" s="22" t="str">
        <f ca="1">_xll.DBRW($C$9,$H$17,$E42,$G42,Q$27)</f>
        <v/>
      </c>
    </row>
    <row r="43" spans="2:17" x14ac:dyDescent="0.35">
      <c r="B43" t="str">
        <f ca="1">IF(_xll.TM1RPTELISCONSOLIDATED(#REF!,#REF!),IF(_xll.TM1RPTELLEV(#REF!,#REF!)&lt;=3,_xll.TM1RPTELLEV(#REF!,#REF!),"D"),"N")</f>
        <v>N</v>
      </c>
      <c r="C43" s="5"/>
      <c r="D43" s="22" t="str">
        <f t="shared" si="0"/>
        <v>16</v>
      </c>
      <c r="E43" s="31" t="s">
        <v>73</v>
      </c>
      <c r="F43" s="32" t="s">
        <v>59</v>
      </c>
      <c r="G43" s="19" t="str">
        <f t="shared" si="1"/>
        <v>Breakdown Total</v>
      </c>
      <c r="H43" s="23" t="str">
        <f ca="1">_xll.DBRW($C$9,$H$17,$E43,$G43,H$27)</f>
        <v/>
      </c>
      <c r="I43" s="21" t="str">
        <f ca="1">_xll.DBRW($C$9,$H$17,$E43,$G43,I$27)</f>
        <v/>
      </c>
      <c r="J43" s="21" t="str">
        <f ca="1">_xll.DBRW($C$9,$H$17,$E43,$G43,J$27)</f>
        <v/>
      </c>
      <c r="K43" s="21" t="str">
        <f ca="1">_xll.DBRW($C$9,$H$17,$E43,$G43,K$27)</f>
        <v/>
      </c>
      <c r="L43" s="21" t="str">
        <f ca="1">_xll.DBRW($C$9,$H$17,$E43,$G43,L$27)</f>
        <v/>
      </c>
      <c r="M43" s="21" t="str">
        <f ca="1">_xll.DBRW($C$9,$H$17,$E43,$G43,M$27)</f>
        <v/>
      </c>
      <c r="N43" s="21" t="str">
        <f ca="1">_xll.DBRW($C$9,$H$17,$E43,$G43,N$27)</f>
        <v/>
      </c>
      <c r="O43" s="21" t="str">
        <f ca="1">_xll.DBRW($C$9,$H$17,$E43,$G43,O$27)</f>
        <v/>
      </c>
      <c r="P43" s="21" t="str">
        <f ca="1">_xll.DBRW($C$9,$H$17,$E43,$G43,P$27)</f>
        <v/>
      </c>
      <c r="Q43" s="22" t="str">
        <f ca="1">_xll.DBRW($C$9,$H$17,$E43,$G43,Q$27)</f>
        <v/>
      </c>
    </row>
    <row r="44" spans="2:17" x14ac:dyDescent="0.35">
      <c r="B44" t="str">
        <f ca="1">IF(_xll.TM1RPTELISCONSOLIDATED(#REF!,#REF!),IF(_xll.TM1RPTELLEV(#REF!,#REF!)&lt;=3,_xll.TM1RPTELLEV(#REF!,#REF!),"D"),"N")</f>
        <v>N</v>
      </c>
      <c r="C44" s="5"/>
      <c r="D44" s="22" t="str">
        <f t="shared" si="0"/>
        <v>17</v>
      </c>
      <c r="E44" s="31" t="s">
        <v>74</v>
      </c>
      <c r="F44" s="32" t="s">
        <v>59</v>
      </c>
      <c r="G44" s="19" t="str">
        <f t="shared" si="1"/>
        <v>Breakdown Total</v>
      </c>
      <c r="H44" s="23" t="str">
        <f ca="1">_xll.DBRW($C$9,$H$17,$E44,$G44,H$27)</f>
        <v/>
      </c>
      <c r="I44" s="21" t="str">
        <f ca="1">_xll.DBRW($C$9,$H$17,$E44,$G44,I$27)</f>
        <v/>
      </c>
      <c r="J44" s="21" t="str">
        <f ca="1">_xll.DBRW($C$9,$H$17,$E44,$G44,J$27)</f>
        <v/>
      </c>
      <c r="K44" s="21" t="str">
        <f ca="1">_xll.DBRW($C$9,$H$17,$E44,$G44,K$27)</f>
        <v/>
      </c>
      <c r="L44" s="21" t="str">
        <f ca="1">_xll.DBRW($C$9,$H$17,$E44,$G44,L$27)</f>
        <v/>
      </c>
      <c r="M44" s="21" t="str">
        <f ca="1">_xll.DBRW($C$9,$H$17,$E44,$G44,M$27)</f>
        <v/>
      </c>
      <c r="N44" s="21" t="str">
        <f ca="1">_xll.DBRW($C$9,$H$17,$E44,$G44,N$27)</f>
        <v/>
      </c>
      <c r="O44" s="21" t="str">
        <f ca="1">_xll.DBRW($C$9,$H$17,$E44,$G44,O$27)</f>
        <v/>
      </c>
      <c r="P44" s="21" t="str">
        <f ca="1">_xll.DBRW($C$9,$H$17,$E44,$G44,P$27)</f>
        <v/>
      </c>
      <c r="Q44" s="22" t="str">
        <f ca="1">_xll.DBRW($C$9,$H$17,$E44,$G44,Q$27)</f>
        <v/>
      </c>
    </row>
    <row r="45" spans="2:17" x14ac:dyDescent="0.35">
      <c r="B45" t="str">
        <f ca="1">IF(_xll.TM1RPTELISCONSOLIDATED(#REF!,#REF!),IF(_xll.TM1RPTELLEV(#REF!,#REF!)&lt;=3,_xll.TM1RPTELLEV(#REF!,#REF!),"D"),"N")</f>
        <v>N</v>
      </c>
      <c r="C45" s="5"/>
      <c r="D45" s="22" t="str">
        <f t="shared" si="0"/>
        <v>18</v>
      </c>
      <c r="E45" s="31" t="s">
        <v>75</v>
      </c>
      <c r="F45" s="32" t="s">
        <v>59</v>
      </c>
      <c r="G45" s="19" t="str">
        <f t="shared" si="1"/>
        <v>Breakdown Total</v>
      </c>
      <c r="H45" s="23" t="str">
        <f ca="1">_xll.DBRW($C$9,$H$17,$E45,$G45,H$27)</f>
        <v/>
      </c>
      <c r="I45" s="21" t="str">
        <f ca="1">_xll.DBRW($C$9,$H$17,$E45,$G45,I$27)</f>
        <v/>
      </c>
      <c r="J45" s="21" t="str">
        <f ca="1">_xll.DBRW($C$9,$H$17,$E45,$G45,J$27)</f>
        <v/>
      </c>
      <c r="K45" s="21" t="str">
        <f ca="1">_xll.DBRW($C$9,$H$17,$E45,$G45,K$27)</f>
        <v/>
      </c>
      <c r="L45" s="21" t="str">
        <f ca="1">_xll.DBRW($C$9,$H$17,$E45,$G45,L$27)</f>
        <v/>
      </c>
      <c r="M45" s="21" t="str">
        <f ca="1">_xll.DBRW($C$9,$H$17,$E45,$G45,M$27)</f>
        <v/>
      </c>
      <c r="N45" s="21" t="str">
        <f ca="1">_xll.DBRW($C$9,$H$17,$E45,$G45,N$27)</f>
        <v/>
      </c>
      <c r="O45" s="21" t="str">
        <f ca="1">_xll.DBRW($C$9,$H$17,$E45,$G45,O$27)</f>
        <v/>
      </c>
      <c r="P45" s="21" t="str">
        <f ca="1">_xll.DBRW($C$9,$H$17,$E45,$G45,P$27)</f>
        <v/>
      </c>
      <c r="Q45" s="22" t="str">
        <f ca="1">_xll.DBRW($C$9,$H$17,$E45,$G45,Q$27)</f>
        <v/>
      </c>
    </row>
    <row r="46" spans="2:17" x14ac:dyDescent="0.35">
      <c r="B46" t="str">
        <f ca="1">IF(_xll.TM1RPTELISCONSOLIDATED(#REF!,#REF!),IF(_xll.TM1RPTELLEV(#REF!,#REF!)&lt;=3,_xll.TM1RPTELLEV(#REF!,#REF!),"D"),"N")</f>
        <v>N</v>
      </c>
      <c r="C46" s="5"/>
      <c r="D46" s="22" t="str">
        <f t="shared" si="0"/>
        <v>19</v>
      </c>
      <c r="E46" s="31" t="s">
        <v>76</v>
      </c>
      <c r="F46" s="32" t="s">
        <v>59</v>
      </c>
      <c r="G46" s="19" t="str">
        <f t="shared" si="1"/>
        <v>Breakdown Total</v>
      </c>
      <c r="H46" s="23" t="str">
        <f ca="1">_xll.DBRW($C$9,$H$17,$E46,$G46,H$27)</f>
        <v/>
      </c>
      <c r="I46" s="21" t="str">
        <f ca="1">_xll.DBRW($C$9,$H$17,$E46,$G46,I$27)</f>
        <v/>
      </c>
      <c r="J46" s="21" t="str">
        <f ca="1">_xll.DBRW($C$9,$H$17,$E46,$G46,J$27)</f>
        <v/>
      </c>
      <c r="K46" s="21" t="str">
        <f ca="1">_xll.DBRW($C$9,$H$17,$E46,$G46,K$27)</f>
        <v/>
      </c>
      <c r="L46" s="21" t="str">
        <f ca="1">_xll.DBRW($C$9,$H$17,$E46,$G46,L$27)</f>
        <v/>
      </c>
      <c r="M46" s="21" t="str">
        <f ca="1">_xll.DBRW($C$9,$H$17,$E46,$G46,M$27)</f>
        <v/>
      </c>
      <c r="N46" s="21" t="str">
        <f ca="1">_xll.DBRW($C$9,$H$17,$E46,$G46,N$27)</f>
        <v/>
      </c>
      <c r="O46" s="21" t="str">
        <f ca="1">_xll.DBRW($C$9,$H$17,$E46,$G46,O$27)</f>
        <v/>
      </c>
      <c r="P46" s="21" t="str">
        <f ca="1">_xll.DBRW($C$9,$H$17,$E46,$G46,P$27)</f>
        <v/>
      </c>
      <c r="Q46" s="22" t="str">
        <f ca="1">_xll.DBRW($C$9,$H$17,$E46,$G46,Q$27)</f>
        <v/>
      </c>
    </row>
    <row r="47" spans="2:17" x14ac:dyDescent="0.35">
      <c r="B47" t="str">
        <f ca="1">IF(_xll.TM1RPTELISCONSOLIDATED(#REF!,#REF!),IF(_xll.TM1RPTELLEV(#REF!,#REF!)&lt;=3,_xll.TM1RPTELLEV(#REF!,#REF!),"D"),"N")</f>
        <v>N</v>
      </c>
      <c r="C47" s="5"/>
      <c r="D47" s="22" t="str">
        <f t="shared" si="0"/>
        <v>20</v>
      </c>
      <c r="E47" s="31" t="s">
        <v>77</v>
      </c>
      <c r="F47" s="32" t="s">
        <v>59</v>
      </c>
      <c r="G47" s="19" t="str">
        <f t="shared" si="1"/>
        <v>Breakdown Total</v>
      </c>
      <c r="H47" s="23" t="str">
        <f ca="1">_xll.DBRW($C$9,$H$17,$E47,$G47,H$27)</f>
        <v/>
      </c>
      <c r="I47" s="21" t="str">
        <f ca="1">_xll.DBRW($C$9,$H$17,$E47,$G47,I$27)</f>
        <v/>
      </c>
      <c r="J47" s="21" t="str">
        <f ca="1">_xll.DBRW($C$9,$H$17,$E47,$G47,J$27)</f>
        <v/>
      </c>
      <c r="K47" s="21" t="str">
        <f ca="1">_xll.DBRW($C$9,$H$17,$E47,$G47,K$27)</f>
        <v/>
      </c>
      <c r="L47" s="21" t="str">
        <f ca="1">_xll.DBRW($C$9,$H$17,$E47,$G47,L$27)</f>
        <v/>
      </c>
      <c r="M47" s="21" t="str">
        <f ca="1">_xll.DBRW($C$9,$H$17,$E47,$G47,M$27)</f>
        <v/>
      </c>
      <c r="N47" s="21" t="str">
        <f ca="1">_xll.DBRW($C$9,$H$17,$E47,$G47,N$27)</f>
        <v/>
      </c>
      <c r="O47" s="21" t="str">
        <f ca="1">_xll.DBRW($C$9,$H$17,$E47,$G47,O$27)</f>
        <v/>
      </c>
      <c r="P47" s="21" t="str">
        <f ca="1">_xll.DBRW($C$9,$H$17,$E47,$G47,P$27)</f>
        <v/>
      </c>
      <c r="Q47" s="22" t="str">
        <f ca="1">_xll.DBRW($C$9,$H$17,$E47,$G47,Q$27)</f>
        <v/>
      </c>
    </row>
    <row r="48" spans="2:17" x14ac:dyDescent="0.35">
      <c r="B48" t="str">
        <f ca="1">IF(_xll.TM1RPTELISCONSOLIDATED(#REF!,#REF!),IF(_xll.TM1RPTELLEV(#REF!,#REF!)&lt;=3,_xll.TM1RPTELLEV(#REF!,#REF!),"D"),"N")</f>
        <v>N</v>
      </c>
      <c r="C48" s="5"/>
      <c r="D48" s="22" t="str">
        <f t="shared" si="0"/>
        <v>21</v>
      </c>
      <c r="E48" s="31" t="s">
        <v>78</v>
      </c>
      <c r="F48" s="32" t="s">
        <v>59</v>
      </c>
      <c r="G48" s="19" t="str">
        <f t="shared" si="1"/>
        <v>Breakdown Total</v>
      </c>
      <c r="H48" s="23" t="str">
        <f ca="1">_xll.DBRW($C$9,$H$17,$E48,$G48,H$27)</f>
        <v/>
      </c>
      <c r="I48" s="21" t="str">
        <f ca="1">_xll.DBRW($C$9,$H$17,$E48,$G48,I$27)</f>
        <v/>
      </c>
      <c r="J48" s="21" t="str">
        <f ca="1">_xll.DBRW($C$9,$H$17,$E48,$G48,J$27)</f>
        <v/>
      </c>
      <c r="K48" s="21" t="str">
        <f ca="1">_xll.DBRW($C$9,$H$17,$E48,$G48,K$27)</f>
        <v/>
      </c>
      <c r="L48" s="21" t="str">
        <f ca="1">_xll.DBRW($C$9,$H$17,$E48,$G48,L$27)</f>
        <v/>
      </c>
      <c r="M48" s="21" t="str">
        <f ca="1">_xll.DBRW($C$9,$H$17,$E48,$G48,M$27)</f>
        <v/>
      </c>
      <c r="N48" s="21" t="str">
        <f ca="1">_xll.DBRW($C$9,$H$17,$E48,$G48,N$27)</f>
        <v/>
      </c>
      <c r="O48" s="21" t="str">
        <f ca="1">_xll.DBRW($C$9,$H$17,$E48,$G48,O$27)</f>
        <v/>
      </c>
      <c r="P48" s="21" t="str">
        <f ca="1">_xll.DBRW($C$9,$H$17,$E48,$G48,P$27)</f>
        <v/>
      </c>
      <c r="Q48" s="22" t="str">
        <f ca="1">_xll.DBRW($C$9,$H$17,$E48,$G48,Q$27)</f>
        <v/>
      </c>
    </row>
    <row r="49" spans="2:17" x14ac:dyDescent="0.35">
      <c r="B49" t="str">
        <f ca="1">IF(_xll.TM1RPTELISCONSOLIDATED(#REF!,#REF!),IF(_xll.TM1RPTELLEV(#REF!,#REF!)&lt;=3,_xll.TM1RPTELLEV(#REF!,#REF!),"D"),"N")</f>
        <v>N</v>
      </c>
      <c r="C49" s="5"/>
      <c r="D49" s="22" t="str">
        <f t="shared" si="0"/>
        <v>22</v>
      </c>
      <c r="E49" s="31" t="s">
        <v>79</v>
      </c>
      <c r="F49" s="32" t="s">
        <v>59</v>
      </c>
      <c r="G49" s="19" t="str">
        <f t="shared" si="1"/>
        <v>Breakdown Total</v>
      </c>
      <c r="H49" s="23" t="str">
        <f ca="1">_xll.DBRW($C$9,$H$17,$E49,$G49,H$27)</f>
        <v/>
      </c>
      <c r="I49" s="21" t="str">
        <f ca="1">_xll.DBRW($C$9,$H$17,$E49,$G49,I$27)</f>
        <v/>
      </c>
      <c r="J49" s="21" t="str">
        <f ca="1">_xll.DBRW($C$9,$H$17,$E49,$G49,J$27)</f>
        <v/>
      </c>
      <c r="K49" s="21" t="str">
        <f ca="1">_xll.DBRW($C$9,$H$17,$E49,$G49,K$27)</f>
        <v/>
      </c>
      <c r="L49" s="21" t="str">
        <f ca="1">_xll.DBRW($C$9,$H$17,$E49,$G49,L$27)</f>
        <v/>
      </c>
      <c r="M49" s="21" t="str">
        <f ca="1">_xll.DBRW($C$9,$H$17,$E49,$G49,M$27)</f>
        <v/>
      </c>
      <c r="N49" s="21" t="str">
        <f ca="1">_xll.DBRW($C$9,$H$17,$E49,$G49,N$27)</f>
        <v/>
      </c>
      <c r="O49" s="21" t="str">
        <f ca="1">_xll.DBRW($C$9,$H$17,$E49,$G49,O$27)</f>
        <v/>
      </c>
      <c r="P49" s="21" t="str">
        <f ca="1">_xll.DBRW($C$9,$H$17,$E49,$G49,P$27)</f>
        <v/>
      </c>
      <c r="Q49" s="22" t="str">
        <f ca="1">_xll.DBRW($C$9,$H$17,$E49,$G49,Q$27)</f>
        <v/>
      </c>
    </row>
    <row r="50" spans="2:17" x14ac:dyDescent="0.35">
      <c r="B50" t="str">
        <f ca="1">IF(_xll.TM1RPTELISCONSOLIDATED(#REF!,#REF!),IF(_xll.TM1RPTELLEV(#REF!,#REF!)&lt;=3,_xll.TM1RPTELLEV(#REF!,#REF!),"D"),"N")</f>
        <v>N</v>
      </c>
      <c r="C50" s="5"/>
      <c r="D50" s="22" t="str">
        <f t="shared" si="0"/>
        <v>23</v>
      </c>
      <c r="E50" s="31" t="s">
        <v>80</v>
      </c>
      <c r="F50" s="32" t="s">
        <v>59</v>
      </c>
      <c r="G50" s="19" t="str">
        <f t="shared" si="1"/>
        <v>Breakdown Total</v>
      </c>
      <c r="H50" s="23" t="str">
        <f ca="1">_xll.DBRW($C$9,$H$17,$E50,$G50,H$27)</f>
        <v/>
      </c>
      <c r="I50" s="21" t="str">
        <f ca="1">_xll.DBRW($C$9,$H$17,$E50,$G50,I$27)</f>
        <v/>
      </c>
      <c r="J50" s="21" t="str">
        <f ca="1">_xll.DBRW($C$9,$H$17,$E50,$G50,J$27)</f>
        <v/>
      </c>
      <c r="K50" s="21" t="str">
        <f ca="1">_xll.DBRW($C$9,$H$17,$E50,$G50,K$27)</f>
        <v/>
      </c>
      <c r="L50" s="21" t="str">
        <f ca="1">_xll.DBRW($C$9,$H$17,$E50,$G50,L$27)</f>
        <v/>
      </c>
      <c r="M50" s="21" t="str">
        <f ca="1">_xll.DBRW($C$9,$H$17,$E50,$G50,M$27)</f>
        <v/>
      </c>
      <c r="N50" s="21" t="str">
        <f ca="1">_xll.DBRW($C$9,$H$17,$E50,$G50,N$27)</f>
        <v/>
      </c>
      <c r="O50" s="21" t="str">
        <f ca="1">_xll.DBRW($C$9,$H$17,$E50,$G50,O$27)</f>
        <v/>
      </c>
      <c r="P50" s="21" t="str">
        <f ca="1">_xll.DBRW($C$9,$H$17,$E50,$G50,P$27)</f>
        <v/>
      </c>
      <c r="Q50" s="22" t="str">
        <f ca="1">_xll.DBRW($C$9,$H$17,$E50,$G50,Q$27)</f>
        <v/>
      </c>
    </row>
    <row r="51" spans="2:17" x14ac:dyDescent="0.35">
      <c r="B51" t="str">
        <f ca="1">IF(_xll.TM1RPTELISCONSOLIDATED(#REF!,#REF!),IF(_xll.TM1RPTELLEV(#REF!,#REF!)&lt;=3,_xll.TM1RPTELLEV(#REF!,#REF!),"D"),"N")</f>
        <v>N</v>
      </c>
      <c r="C51" s="5"/>
      <c r="D51" s="22" t="str">
        <f t="shared" si="0"/>
        <v>24</v>
      </c>
      <c r="E51" s="31" t="s">
        <v>81</v>
      </c>
      <c r="F51" s="32" t="s">
        <v>59</v>
      </c>
      <c r="G51" s="19" t="str">
        <f t="shared" si="1"/>
        <v>Breakdown Total</v>
      </c>
      <c r="H51" s="23" t="str">
        <f ca="1">_xll.DBRW($C$9,$H$17,$E51,$G51,H$27)</f>
        <v/>
      </c>
      <c r="I51" s="21" t="str">
        <f ca="1">_xll.DBRW($C$9,$H$17,$E51,$G51,I$27)</f>
        <v/>
      </c>
      <c r="J51" s="21" t="str">
        <f ca="1">_xll.DBRW($C$9,$H$17,$E51,$G51,J$27)</f>
        <v/>
      </c>
      <c r="K51" s="21" t="str">
        <f ca="1">_xll.DBRW($C$9,$H$17,$E51,$G51,K$27)</f>
        <v/>
      </c>
      <c r="L51" s="21" t="str">
        <f ca="1">_xll.DBRW($C$9,$H$17,$E51,$G51,L$27)</f>
        <v/>
      </c>
      <c r="M51" s="21" t="str">
        <f ca="1">_xll.DBRW($C$9,$H$17,$E51,$G51,M$27)</f>
        <v/>
      </c>
      <c r="N51" s="21" t="str">
        <f ca="1">_xll.DBRW($C$9,$H$17,$E51,$G51,N$27)</f>
        <v/>
      </c>
      <c r="O51" s="21" t="str">
        <f ca="1">_xll.DBRW($C$9,$H$17,$E51,$G51,O$27)</f>
        <v/>
      </c>
      <c r="P51" s="21" t="str">
        <f ca="1">_xll.DBRW($C$9,$H$17,$E51,$G51,P$27)</f>
        <v/>
      </c>
      <c r="Q51" s="22" t="str">
        <f ca="1">_xll.DBRW($C$9,$H$17,$E51,$G51,Q$27)</f>
        <v/>
      </c>
    </row>
    <row r="52" spans="2:17" x14ac:dyDescent="0.35">
      <c r="B52" t="str">
        <f ca="1">IF(_xll.TM1RPTELISCONSOLIDATED(#REF!,#REF!),IF(_xll.TM1RPTELLEV(#REF!,#REF!)&lt;=3,_xll.TM1RPTELLEV(#REF!,#REF!),"D"),"N")</f>
        <v>N</v>
      </c>
      <c r="C52" s="5"/>
      <c r="D52" s="22" t="str">
        <f t="shared" si="0"/>
        <v>25</v>
      </c>
      <c r="E52" s="31" t="s">
        <v>82</v>
      </c>
      <c r="F52" s="32" t="s">
        <v>59</v>
      </c>
      <c r="G52" s="19" t="str">
        <f t="shared" si="1"/>
        <v>Breakdown Total</v>
      </c>
      <c r="H52" s="23" t="str">
        <f ca="1">_xll.DBRW($C$9,$H$17,$E52,$G52,H$27)</f>
        <v/>
      </c>
      <c r="I52" s="21" t="str">
        <f ca="1">_xll.DBRW($C$9,$H$17,$E52,$G52,I$27)</f>
        <v/>
      </c>
      <c r="J52" s="21" t="str">
        <f ca="1">_xll.DBRW($C$9,$H$17,$E52,$G52,J$27)</f>
        <v/>
      </c>
      <c r="K52" s="21" t="str">
        <f ca="1">_xll.DBRW($C$9,$H$17,$E52,$G52,K$27)</f>
        <v/>
      </c>
      <c r="L52" s="21" t="str">
        <f ca="1">_xll.DBRW($C$9,$H$17,$E52,$G52,L$27)</f>
        <v/>
      </c>
      <c r="M52" s="21" t="str">
        <f ca="1">_xll.DBRW($C$9,$H$17,$E52,$G52,M$27)</f>
        <v/>
      </c>
      <c r="N52" s="21" t="str">
        <f ca="1">_xll.DBRW($C$9,$H$17,$E52,$G52,N$27)</f>
        <v/>
      </c>
      <c r="O52" s="21" t="str">
        <f ca="1">_xll.DBRW($C$9,$H$17,$E52,$G52,O$27)</f>
        <v/>
      </c>
      <c r="P52" s="21" t="str">
        <f ca="1">_xll.DBRW($C$9,$H$17,$E52,$G52,P$27)</f>
        <v/>
      </c>
      <c r="Q52" s="22" t="str">
        <f ca="1">_xll.DBRW($C$9,$H$17,$E52,$G52,Q$27)</f>
        <v/>
      </c>
    </row>
    <row r="53" spans="2:17" x14ac:dyDescent="0.35">
      <c r="B53" t="str">
        <f ca="1">IF(_xll.TM1RPTELISCONSOLIDATED(#REF!,#REF!),IF(_xll.TM1RPTELLEV(#REF!,#REF!)&lt;=3,_xll.TM1RPTELLEV(#REF!,#REF!),"D"),"N")</f>
        <v>N</v>
      </c>
      <c r="C53" s="5"/>
      <c r="D53" s="22" t="str">
        <f t="shared" si="0"/>
        <v>26</v>
      </c>
      <c r="E53" s="31" t="s">
        <v>83</v>
      </c>
      <c r="F53" s="32" t="s">
        <v>59</v>
      </c>
      <c r="G53" s="19" t="str">
        <f t="shared" si="1"/>
        <v>Breakdown Total</v>
      </c>
      <c r="H53" s="23" t="str">
        <f ca="1">_xll.DBRW($C$9,$H$17,$E53,$G53,H$27)</f>
        <v/>
      </c>
      <c r="I53" s="21" t="str">
        <f ca="1">_xll.DBRW($C$9,$H$17,$E53,$G53,I$27)</f>
        <v/>
      </c>
      <c r="J53" s="21" t="str">
        <f ca="1">_xll.DBRW($C$9,$H$17,$E53,$G53,J$27)</f>
        <v/>
      </c>
      <c r="K53" s="21" t="str">
        <f ca="1">_xll.DBRW($C$9,$H$17,$E53,$G53,K$27)</f>
        <v/>
      </c>
      <c r="L53" s="21" t="str">
        <f ca="1">_xll.DBRW($C$9,$H$17,$E53,$G53,L$27)</f>
        <v/>
      </c>
      <c r="M53" s="21" t="str">
        <f ca="1">_xll.DBRW($C$9,$H$17,$E53,$G53,M$27)</f>
        <v/>
      </c>
      <c r="N53" s="21" t="str">
        <f ca="1">_xll.DBRW($C$9,$H$17,$E53,$G53,N$27)</f>
        <v/>
      </c>
      <c r="O53" s="21" t="str">
        <f ca="1">_xll.DBRW($C$9,$H$17,$E53,$G53,O$27)</f>
        <v/>
      </c>
      <c r="P53" s="21" t="str">
        <f ca="1">_xll.DBRW($C$9,$H$17,$E53,$G53,P$27)</f>
        <v/>
      </c>
      <c r="Q53" s="22" t="str">
        <f ca="1">_xll.DBRW($C$9,$H$17,$E53,$G53,Q$27)</f>
        <v/>
      </c>
    </row>
    <row r="54" spans="2:17" x14ac:dyDescent="0.35">
      <c r="B54" t="str">
        <f ca="1">IF(_xll.TM1RPTELISCONSOLIDATED(#REF!,#REF!),IF(_xll.TM1RPTELLEV(#REF!,#REF!)&lt;=3,_xll.TM1RPTELLEV(#REF!,#REF!),"D"),"N")</f>
        <v>N</v>
      </c>
      <c r="C54" s="5"/>
      <c r="D54" s="22" t="str">
        <f t="shared" si="0"/>
        <v>27</v>
      </c>
      <c r="E54" s="31" t="s">
        <v>84</v>
      </c>
      <c r="F54" s="32" t="s">
        <v>59</v>
      </c>
      <c r="G54" s="19" t="str">
        <f t="shared" si="1"/>
        <v>Breakdown Total</v>
      </c>
      <c r="H54" s="23" t="str">
        <f ca="1">_xll.DBRW($C$9,$H$17,$E54,$G54,H$27)</f>
        <v/>
      </c>
      <c r="I54" s="21" t="str">
        <f ca="1">_xll.DBRW($C$9,$H$17,$E54,$G54,I$27)</f>
        <v/>
      </c>
      <c r="J54" s="21" t="str">
        <f ca="1">_xll.DBRW($C$9,$H$17,$E54,$G54,J$27)</f>
        <v/>
      </c>
      <c r="K54" s="21" t="str">
        <f ca="1">_xll.DBRW($C$9,$H$17,$E54,$G54,K$27)</f>
        <v/>
      </c>
      <c r="L54" s="21" t="str">
        <f ca="1">_xll.DBRW($C$9,$H$17,$E54,$G54,L$27)</f>
        <v/>
      </c>
      <c r="M54" s="21" t="str">
        <f ca="1">_xll.DBRW($C$9,$H$17,$E54,$G54,M$27)</f>
        <v/>
      </c>
      <c r="N54" s="21" t="str">
        <f ca="1">_xll.DBRW($C$9,$H$17,$E54,$G54,N$27)</f>
        <v/>
      </c>
      <c r="O54" s="21" t="str">
        <f ca="1">_xll.DBRW($C$9,$H$17,$E54,$G54,O$27)</f>
        <v/>
      </c>
      <c r="P54" s="21" t="str">
        <f ca="1">_xll.DBRW($C$9,$H$17,$E54,$G54,P$27)</f>
        <v/>
      </c>
      <c r="Q54" s="22" t="str">
        <f ca="1">_xll.DBRW($C$9,$H$17,$E54,$G54,Q$27)</f>
        <v/>
      </c>
    </row>
    <row r="55" spans="2:17" x14ac:dyDescent="0.35">
      <c r="B55" t="str">
        <f ca="1">IF(_xll.TM1RPTELISCONSOLIDATED(#REF!,#REF!),IF(_xll.TM1RPTELLEV(#REF!,#REF!)&lt;=3,_xll.TM1RPTELLEV(#REF!,#REF!),"D"),"N")</f>
        <v>N</v>
      </c>
      <c r="C55" s="5"/>
      <c r="D55" s="22" t="str">
        <f t="shared" si="0"/>
        <v>28</v>
      </c>
      <c r="E55" s="31" t="s">
        <v>85</v>
      </c>
      <c r="F55" s="32" t="s">
        <v>59</v>
      </c>
      <c r="G55" s="19" t="str">
        <f t="shared" si="1"/>
        <v>Breakdown Total</v>
      </c>
      <c r="H55" s="23" t="str">
        <f ca="1">_xll.DBRW($C$9,$H$17,$E55,$G55,H$27)</f>
        <v/>
      </c>
      <c r="I55" s="21" t="str">
        <f ca="1">_xll.DBRW($C$9,$H$17,$E55,$G55,I$27)</f>
        <v/>
      </c>
      <c r="J55" s="21" t="str">
        <f ca="1">_xll.DBRW($C$9,$H$17,$E55,$G55,J$27)</f>
        <v/>
      </c>
      <c r="K55" s="21" t="str">
        <f ca="1">_xll.DBRW($C$9,$H$17,$E55,$G55,K$27)</f>
        <v/>
      </c>
      <c r="L55" s="21" t="str">
        <f ca="1">_xll.DBRW($C$9,$H$17,$E55,$G55,L$27)</f>
        <v/>
      </c>
      <c r="M55" s="21" t="str">
        <f ca="1">_xll.DBRW($C$9,$H$17,$E55,$G55,M$27)</f>
        <v/>
      </c>
      <c r="N55" s="21" t="str">
        <f ca="1">_xll.DBRW($C$9,$H$17,$E55,$G55,N$27)</f>
        <v/>
      </c>
      <c r="O55" s="21" t="str">
        <f ca="1">_xll.DBRW($C$9,$H$17,$E55,$G55,O$27)</f>
        <v/>
      </c>
      <c r="P55" s="21" t="str">
        <f ca="1">_xll.DBRW($C$9,$H$17,$E55,$G55,P$27)</f>
        <v/>
      </c>
      <c r="Q55" s="22" t="str">
        <f ca="1">_xll.DBRW($C$9,$H$17,$E55,$G55,Q$27)</f>
        <v/>
      </c>
    </row>
    <row r="56" spans="2:17" x14ac:dyDescent="0.35">
      <c r="B56" t="str">
        <f ca="1">IF(_xll.TM1RPTELISCONSOLIDATED(#REF!,#REF!),IF(_xll.TM1RPTELLEV(#REF!,#REF!)&lt;=3,_xll.TM1RPTELLEV(#REF!,#REF!),"D"),"N")</f>
        <v>N</v>
      </c>
      <c r="C56" s="5"/>
      <c r="D56" s="22" t="str">
        <f t="shared" si="0"/>
        <v>29</v>
      </c>
      <c r="E56" s="31" t="s">
        <v>86</v>
      </c>
      <c r="F56" s="32" t="s">
        <v>59</v>
      </c>
      <c r="G56" s="19" t="str">
        <f t="shared" si="1"/>
        <v>Breakdown Total</v>
      </c>
      <c r="H56" s="23" t="str">
        <f ca="1">_xll.DBRW($C$9,$H$17,$E56,$G56,H$27)</f>
        <v/>
      </c>
      <c r="I56" s="21" t="str">
        <f ca="1">_xll.DBRW($C$9,$H$17,$E56,$G56,I$27)</f>
        <v/>
      </c>
      <c r="J56" s="21" t="str">
        <f ca="1">_xll.DBRW($C$9,$H$17,$E56,$G56,J$27)</f>
        <v/>
      </c>
      <c r="K56" s="21" t="str">
        <f ca="1">_xll.DBRW($C$9,$H$17,$E56,$G56,K$27)</f>
        <v/>
      </c>
      <c r="L56" s="21" t="str">
        <f ca="1">_xll.DBRW($C$9,$H$17,$E56,$G56,L$27)</f>
        <v/>
      </c>
      <c r="M56" s="21" t="str">
        <f ca="1">_xll.DBRW($C$9,$H$17,$E56,$G56,M$27)</f>
        <v/>
      </c>
      <c r="N56" s="21" t="str">
        <f ca="1">_xll.DBRW($C$9,$H$17,$E56,$G56,N$27)</f>
        <v/>
      </c>
      <c r="O56" s="21" t="str">
        <f ca="1">_xll.DBRW($C$9,$H$17,$E56,$G56,O$27)</f>
        <v/>
      </c>
      <c r="P56" s="21" t="str">
        <f ca="1">_xll.DBRW($C$9,$H$17,$E56,$G56,P$27)</f>
        <v/>
      </c>
      <c r="Q56" s="22" t="str">
        <f ca="1">_xll.DBRW($C$9,$H$17,$E56,$G56,Q$27)</f>
        <v/>
      </c>
    </row>
    <row r="57" spans="2:17" x14ac:dyDescent="0.35">
      <c r="B57" t="str">
        <f ca="1">IF(_xll.TM1RPTELISCONSOLIDATED(#REF!,#REF!),IF(_xll.TM1RPTELLEV(#REF!,#REF!)&lt;=3,_xll.TM1RPTELLEV(#REF!,#REF!),"D"),"N")</f>
        <v>N</v>
      </c>
      <c r="C57" s="5"/>
      <c r="D57" s="22" t="str">
        <f t="shared" si="0"/>
        <v>30</v>
      </c>
      <c r="E57" s="31" t="s">
        <v>87</v>
      </c>
      <c r="F57" s="32" t="s">
        <v>59</v>
      </c>
      <c r="G57" s="19" t="str">
        <f t="shared" si="1"/>
        <v>Breakdown Total</v>
      </c>
      <c r="H57" s="23" t="str">
        <f ca="1">_xll.DBRW($C$9,$H$17,$E57,$G57,H$27)</f>
        <v/>
      </c>
      <c r="I57" s="21" t="str">
        <f ca="1">_xll.DBRW($C$9,$H$17,$E57,$G57,I$27)</f>
        <v/>
      </c>
      <c r="J57" s="21" t="str">
        <f ca="1">_xll.DBRW($C$9,$H$17,$E57,$G57,J$27)</f>
        <v/>
      </c>
      <c r="K57" s="21" t="str">
        <f ca="1">_xll.DBRW($C$9,$H$17,$E57,$G57,K$27)</f>
        <v/>
      </c>
      <c r="L57" s="21" t="str">
        <f ca="1">_xll.DBRW($C$9,$H$17,$E57,$G57,L$27)</f>
        <v/>
      </c>
      <c r="M57" s="21" t="str">
        <f ca="1">_xll.DBRW($C$9,$H$17,$E57,$G57,M$27)</f>
        <v/>
      </c>
      <c r="N57" s="21" t="str">
        <f ca="1">_xll.DBRW($C$9,$H$17,$E57,$G57,N$27)</f>
        <v/>
      </c>
      <c r="O57" s="21" t="str">
        <f ca="1">_xll.DBRW($C$9,$H$17,$E57,$G57,O$27)</f>
        <v/>
      </c>
      <c r="P57" s="21" t="str">
        <f ca="1">_xll.DBRW($C$9,$H$17,$E57,$G57,P$27)</f>
        <v/>
      </c>
      <c r="Q57" s="22" t="str">
        <f ca="1">_xll.DBRW($C$9,$H$17,$E57,$G57,Q$27)</f>
        <v/>
      </c>
    </row>
    <row r="58" spans="2:17" x14ac:dyDescent="0.35">
      <c r="B58" t="str">
        <f ca="1">IF(_xll.TM1RPTELISCONSOLIDATED(#REF!,#REF!),IF(_xll.TM1RPTELLEV(#REF!,#REF!)&lt;=3,_xll.TM1RPTELLEV(#REF!,#REF!),"D"),"N")</f>
        <v>N</v>
      </c>
      <c r="C58" s="5"/>
      <c r="D58" s="22" t="str">
        <f t="shared" si="0"/>
        <v>31</v>
      </c>
      <c r="E58" s="31" t="s">
        <v>88</v>
      </c>
      <c r="F58" s="32" t="s">
        <v>59</v>
      </c>
      <c r="G58" s="19" t="str">
        <f t="shared" si="1"/>
        <v>Breakdown Total</v>
      </c>
      <c r="H58" s="23" t="str">
        <f ca="1">_xll.DBRW($C$9,$H$17,$E58,$G58,H$27)</f>
        <v/>
      </c>
      <c r="I58" s="21" t="str">
        <f ca="1">_xll.DBRW($C$9,$H$17,$E58,$G58,I$27)</f>
        <v/>
      </c>
      <c r="J58" s="21" t="str">
        <f ca="1">_xll.DBRW($C$9,$H$17,$E58,$G58,J$27)</f>
        <v/>
      </c>
      <c r="K58" s="21" t="str">
        <f ca="1">_xll.DBRW($C$9,$H$17,$E58,$G58,K$27)</f>
        <v/>
      </c>
      <c r="L58" s="21" t="str">
        <f ca="1">_xll.DBRW($C$9,$H$17,$E58,$G58,L$27)</f>
        <v/>
      </c>
      <c r="M58" s="21" t="str">
        <f ca="1">_xll.DBRW($C$9,$H$17,$E58,$G58,M$27)</f>
        <v/>
      </c>
      <c r="N58" s="21" t="str">
        <f ca="1">_xll.DBRW($C$9,$H$17,$E58,$G58,N$27)</f>
        <v/>
      </c>
      <c r="O58" s="21" t="str">
        <f ca="1">_xll.DBRW($C$9,$H$17,$E58,$G58,O$27)</f>
        <v/>
      </c>
      <c r="P58" s="21" t="str">
        <f ca="1">_xll.DBRW($C$9,$H$17,$E58,$G58,P$27)</f>
        <v/>
      </c>
      <c r="Q58" s="22" t="str">
        <f ca="1">_xll.DBRW($C$9,$H$17,$E58,$G58,Q$27)</f>
        <v/>
      </c>
    </row>
    <row r="59" spans="2:17" x14ac:dyDescent="0.35">
      <c r="B59" t="str">
        <f ca="1">IF(_xll.TM1RPTELISCONSOLIDATED(#REF!,#REF!),IF(_xll.TM1RPTELLEV(#REF!,#REF!)&lt;=3,_xll.TM1RPTELLEV(#REF!,#REF!),"D"),"N")</f>
        <v>N</v>
      </c>
      <c r="C59" s="5"/>
      <c r="D59" s="22" t="str">
        <f t="shared" si="0"/>
        <v>32</v>
      </c>
      <c r="E59" s="31" t="s">
        <v>89</v>
      </c>
      <c r="F59" s="32" t="s">
        <v>59</v>
      </c>
      <c r="G59" s="19" t="str">
        <f t="shared" si="1"/>
        <v>Breakdown Total</v>
      </c>
      <c r="H59" s="23" t="str">
        <f ca="1">_xll.DBRW($C$9,$H$17,$E59,$G59,H$27)</f>
        <v/>
      </c>
      <c r="I59" s="21" t="str">
        <f ca="1">_xll.DBRW($C$9,$H$17,$E59,$G59,I$27)</f>
        <v/>
      </c>
      <c r="J59" s="21" t="str">
        <f ca="1">_xll.DBRW($C$9,$H$17,$E59,$G59,J$27)</f>
        <v/>
      </c>
      <c r="K59" s="21" t="str">
        <f ca="1">_xll.DBRW($C$9,$H$17,$E59,$G59,K$27)</f>
        <v/>
      </c>
      <c r="L59" s="21" t="str">
        <f ca="1">_xll.DBRW($C$9,$H$17,$E59,$G59,L$27)</f>
        <v/>
      </c>
      <c r="M59" s="21" t="str">
        <f ca="1">_xll.DBRW($C$9,$H$17,$E59,$G59,M$27)</f>
        <v/>
      </c>
      <c r="N59" s="21" t="str">
        <f ca="1">_xll.DBRW($C$9,$H$17,$E59,$G59,N$27)</f>
        <v/>
      </c>
      <c r="O59" s="21" t="str">
        <f ca="1">_xll.DBRW($C$9,$H$17,$E59,$G59,O$27)</f>
        <v/>
      </c>
      <c r="P59" s="21" t="str">
        <f ca="1">_xll.DBRW($C$9,$H$17,$E59,$G59,P$27)</f>
        <v/>
      </c>
      <c r="Q59" s="22" t="str">
        <f ca="1">_xll.DBRW($C$9,$H$17,$E59,$G59,Q$27)</f>
        <v/>
      </c>
    </row>
    <row r="60" spans="2:17" x14ac:dyDescent="0.35">
      <c r="B60" t="str">
        <f ca="1">IF(_xll.TM1RPTELISCONSOLIDATED(#REF!,#REF!),IF(_xll.TM1RPTELLEV(#REF!,#REF!)&lt;=3,_xll.TM1RPTELLEV(#REF!,#REF!),"D"),"N")</f>
        <v>N</v>
      </c>
      <c r="C60" s="5"/>
      <c r="D60" s="22" t="str">
        <f t="shared" si="0"/>
        <v>33</v>
      </c>
      <c r="E60" s="31" t="s">
        <v>90</v>
      </c>
      <c r="F60" s="32" t="s">
        <v>59</v>
      </c>
      <c r="G60" s="19" t="str">
        <f t="shared" si="1"/>
        <v>Breakdown Total</v>
      </c>
      <c r="H60" s="23" t="str">
        <f ca="1">_xll.DBRW($C$9,$H$17,$E60,$G60,H$27)</f>
        <v/>
      </c>
      <c r="I60" s="21" t="str">
        <f ca="1">_xll.DBRW($C$9,$H$17,$E60,$G60,I$27)</f>
        <v/>
      </c>
      <c r="J60" s="21" t="str">
        <f ca="1">_xll.DBRW($C$9,$H$17,$E60,$G60,J$27)</f>
        <v/>
      </c>
      <c r="K60" s="21" t="str">
        <f ca="1">_xll.DBRW($C$9,$H$17,$E60,$G60,K$27)</f>
        <v/>
      </c>
      <c r="L60" s="21" t="str">
        <f ca="1">_xll.DBRW($C$9,$H$17,$E60,$G60,L$27)</f>
        <v/>
      </c>
      <c r="M60" s="21" t="str">
        <f ca="1">_xll.DBRW($C$9,$H$17,$E60,$G60,M$27)</f>
        <v/>
      </c>
      <c r="N60" s="21" t="str">
        <f ca="1">_xll.DBRW($C$9,$H$17,$E60,$G60,N$27)</f>
        <v/>
      </c>
      <c r="O60" s="21" t="str">
        <f ca="1">_xll.DBRW($C$9,$H$17,$E60,$G60,O$27)</f>
        <v/>
      </c>
      <c r="P60" s="21" t="str">
        <f ca="1">_xll.DBRW($C$9,$H$17,$E60,$G60,P$27)</f>
        <v/>
      </c>
      <c r="Q60" s="22" t="str">
        <f ca="1">_xll.DBRW($C$9,$H$17,$E60,$G60,Q$27)</f>
        <v/>
      </c>
    </row>
    <row r="61" spans="2:17" x14ac:dyDescent="0.35">
      <c r="B61" t="str">
        <f ca="1">IF(_xll.TM1RPTELISCONSOLIDATED(#REF!,#REF!),IF(_xll.TM1RPTELLEV(#REF!,#REF!)&lt;=3,_xll.TM1RPTELLEV(#REF!,#REF!),"D"),"N")</f>
        <v>N</v>
      </c>
      <c r="C61" s="5"/>
      <c r="D61" s="22" t="str">
        <f t="shared" si="0"/>
        <v>34</v>
      </c>
      <c r="E61" s="31" t="s">
        <v>91</v>
      </c>
      <c r="F61" s="32" t="s">
        <v>59</v>
      </c>
      <c r="G61" s="19" t="str">
        <f t="shared" si="1"/>
        <v>Breakdown Total</v>
      </c>
      <c r="H61" s="23" t="str">
        <f ca="1">_xll.DBRW($C$9,$H$17,$E61,$G61,H$27)</f>
        <v/>
      </c>
      <c r="I61" s="21" t="str">
        <f ca="1">_xll.DBRW($C$9,$H$17,$E61,$G61,I$27)</f>
        <v/>
      </c>
      <c r="J61" s="21" t="str">
        <f ca="1">_xll.DBRW($C$9,$H$17,$E61,$G61,J$27)</f>
        <v/>
      </c>
      <c r="K61" s="21" t="str">
        <f ca="1">_xll.DBRW($C$9,$H$17,$E61,$G61,K$27)</f>
        <v/>
      </c>
      <c r="L61" s="21" t="str">
        <f ca="1">_xll.DBRW($C$9,$H$17,$E61,$G61,L$27)</f>
        <v/>
      </c>
      <c r="M61" s="21" t="str">
        <f ca="1">_xll.DBRW($C$9,$H$17,$E61,$G61,M$27)</f>
        <v/>
      </c>
      <c r="N61" s="21" t="str">
        <f ca="1">_xll.DBRW($C$9,$H$17,$E61,$G61,N$27)</f>
        <v/>
      </c>
      <c r="O61" s="21" t="str">
        <f ca="1">_xll.DBRW($C$9,$H$17,$E61,$G61,O$27)</f>
        <v/>
      </c>
      <c r="P61" s="21" t="str">
        <f ca="1">_xll.DBRW($C$9,$H$17,$E61,$G61,P$27)</f>
        <v/>
      </c>
      <c r="Q61" s="22" t="str">
        <f ca="1">_xll.DBRW($C$9,$H$17,$E61,$G61,Q$27)</f>
        <v/>
      </c>
    </row>
    <row r="62" spans="2:17" x14ac:dyDescent="0.35">
      <c r="B62" t="str">
        <f ca="1">IF(_xll.TM1RPTELISCONSOLIDATED(#REF!,#REF!),IF(_xll.TM1RPTELLEV(#REF!,#REF!)&lt;=3,_xll.TM1RPTELLEV(#REF!,#REF!),"D"),"N")</f>
        <v>N</v>
      </c>
      <c r="C62" s="5"/>
      <c r="D62" s="22" t="str">
        <f t="shared" si="0"/>
        <v>35</v>
      </c>
      <c r="E62" s="31" t="s">
        <v>92</v>
      </c>
      <c r="F62" s="32" t="s">
        <v>59</v>
      </c>
      <c r="G62" s="19" t="str">
        <f t="shared" si="1"/>
        <v>Breakdown Total</v>
      </c>
      <c r="H62" s="23" t="str">
        <f ca="1">_xll.DBRW($C$9,$H$17,$E62,$G62,H$27)</f>
        <v/>
      </c>
      <c r="I62" s="21" t="str">
        <f ca="1">_xll.DBRW($C$9,$H$17,$E62,$G62,I$27)</f>
        <v/>
      </c>
      <c r="J62" s="21" t="str">
        <f ca="1">_xll.DBRW($C$9,$H$17,$E62,$G62,J$27)</f>
        <v/>
      </c>
      <c r="K62" s="21" t="str">
        <f ca="1">_xll.DBRW($C$9,$H$17,$E62,$G62,K$27)</f>
        <v/>
      </c>
      <c r="L62" s="21" t="str">
        <f ca="1">_xll.DBRW($C$9,$H$17,$E62,$G62,L$27)</f>
        <v/>
      </c>
      <c r="M62" s="21" t="str">
        <f ca="1">_xll.DBRW($C$9,$H$17,$E62,$G62,M$27)</f>
        <v/>
      </c>
      <c r="N62" s="21" t="str">
        <f ca="1">_xll.DBRW($C$9,$H$17,$E62,$G62,N$27)</f>
        <v/>
      </c>
      <c r="O62" s="21" t="str">
        <f ca="1">_xll.DBRW($C$9,$H$17,$E62,$G62,O$27)</f>
        <v/>
      </c>
      <c r="P62" s="21" t="str">
        <f ca="1">_xll.DBRW($C$9,$H$17,$E62,$G62,P$27)</f>
        <v/>
      </c>
      <c r="Q62" s="22" t="str">
        <f ca="1">_xll.DBRW($C$9,$H$17,$E62,$G62,Q$27)</f>
        <v/>
      </c>
    </row>
    <row r="63" spans="2:17" x14ac:dyDescent="0.35">
      <c r="B63" t="str">
        <f ca="1">IF(_xll.TM1RPTELISCONSOLIDATED(#REF!,#REF!),IF(_xll.TM1RPTELLEV(#REF!,#REF!)&lt;=3,_xll.TM1RPTELLEV(#REF!,#REF!),"D"),"N")</f>
        <v>N</v>
      </c>
      <c r="C63" s="5"/>
      <c r="D63" s="22" t="str">
        <f t="shared" si="0"/>
        <v>36</v>
      </c>
      <c r="E63" s="31" t="s">
        <v>93</v>
      </c>
      <c r="F63" s="32" t="s">
        <v>59</v>
      </c>
      <c r="G63" s="19" t="str">
        <f t="shared" si="1"/>
        <v>Breakdown Total</v>
      </c>
      <c r="H63" s="23" t="str">
        <f ca="1">_xll.DBRW($C$9,$H$17,$E63,$G63,H$27)</f>
        <v/>
      </c>
      <c r="I63" s="21" t="str">
        <f ca="1">_xll.DBRW($C$9,$H$17,$E63,$G63,I$27)</f>
        <v/>
      </c>
      <c r="J63" s="21" t="str">
        <f ca="1">_xll.DBRW($C$9,$H$17,$E63,$G63,J$27)</f>
        <v/>
      </c>
      <c r="K63" s="21" t="str">
        <f ca="1">_xll.DBRW($C$9,$H$17,$E63,$G63,K$27)</f>
        <v/>
      </c>
      <c r="L63" s="21" t="str">
        <f ca="1">_xll.DBRW($C$9,$H$17,$E63,$G63,L$27)</f>
        <v/>
      </c>
      <c r="M63" s="21" t="str">
        <f ca="1">_xll.DBRW($C$9,$H$17,$E63,$G63,M$27)</f>
        <v/>
      </c>
      <c r="N63" s="21" t="str">
        <f ca="1">_xll.DBRW($C$9,$H$17,$E63,$G63,N$27)</f>
        <v/>
      </c>
      <c r="O63" s="21" t="str">
        <f ca="1">_xll.DBRW($C$9,$H$17,$E63,$G63,O$27)</f>
        <v/>
      </c>
      <c r="P63" s="21" t="str">
        <f ca="1">_xll.DBRW($C$9,$H$17,$E63,$G63,P$27)</f>
        <v/>
      </c>
      <c r="Q63" s="22" t="str">
        <f ca="1">_xll.DBRW($C$9,$H$17,$E63,$G63,Q$27)</f>
        <v/>
      </c>
    </row>
    <row r="64" spans="2:17" x14ac:dyDescent="0.35">
      <c r="B64" t="str">
        <f ca="1">IF(_xll.TM1RPTELISCONSOLIDATED(#REF!,#REF!),IF(_xll.TM1RPTELLEV(#REF!,#REF!)&lt;=3,_xll.TM1RPTELLEV(#REF!,#REF!),"D"),"N")</f>
        <v>N</v>
      </c>
      <c r="C64" s="5"/>
      <c r="D64" s="22" t="str">
        <f t="shared" si="0"/>
        <v>37</v>
      </c>
      <c r="E64" s="31" t="s">
        <v>94</v>
      </c>
      <c r="F64" s="32" t="s">
        <v>59</v>
      </c>
      <c r="G64" s="19" t="str">
        <f t="shared" si="1"/>
        <v>Breakdown Total</v>
      </c>
      <c r="H64" s="23" t="str">
        <f ca="1">_xll.DBRW($C$9,$H$17,$E64,$G64,H$27)</f>
        <v/>
      </c>
      <c r="I64" s="21" t="str">
        <f ca="1">_xll.DBRW($C$9,$H$17,$E64,$G64,I$27)</f>
        <v/>
      </c>
      <c r="J64" s="21" t="str">
        <f ca="1">_xll.DBRW($C$9,$H$17,$E64,$G64,J$27)</f>
        <v/>
      </c>
      <c r="K64" s="21" t="str">
        <f ca="1">_xll.DBRW($C$9,$H$17,$E64,$G64,K$27)</f>
        <v/>
      </c>
      <c r="L64" s="21" t="str">
        <f ca="1">_xll.DBRW($C$9,$H$17,$E64,$G64,L$27)</f>
        <v/>
      </c>
      <c r="M64" s="21" t="str">
        <f ca="1">_xll.DBRW($C$9,$H$17,$E64,$G64,M$27)</f>
        <v/>
      </c>
      <c r="N64" s="21" t="str">
        <f ca="1">_xll.DBRW($C$9,$H$17,$E64,$G64,N$27)</f>
        <v/>
      </c>
      <c r="O64" s="21" t="str">
        <f ca="1">_xll.DBRW($C$9,$H$17,$E64,$G64,O$27)</f>
        <v/>
      </c>
      <c r="P64" s="21" t="str">
        <f ca="1">_xll.DBRW($C$9,$H$17,$E64,$G64,P$27)</f>
        <v/>
      </c>
      <c r="Q64" s="22" t="str">
        <f ca="1">_xll.DBRW($C$9,$H$17,$E64,$G64,Q$27)</f>
        <v/>
      </c>
    </row>
    <row r="65" spans="2:17" x14ac:dyDescent="0.35">
      <c r="B65" t="str">
        <f ca="1">IF(_xll.TM1RPTELISCONSOLIDATED(#REF!,#REF!),IF(_xll.TM1RPTELLEV(#REF!,#REF!)&lt;=3,_xll.TM1RPTELLEV(#REF!,#REF!),"D"),"N")</f>
        <v>N</v>
      </c>
      <c r="C65" s="5"/>
      <c r="D65" s="22" t="str">
        <f t="shared" si="0"/>
        <v>38</v>
      </c>
      <c r="E65" s="31" t="s">
        <v>95</v>
      </c>
      <c r="F65" s="32" t="s">
        <v>59</v>
      </c>
      <c r="G65" s="19" t="str">
        <f t="shared" si="1"/>
        <v>Breakdown Total</v>
      </c>
      <c r="H65" s="23" t="str">
        <f ca="1">_xll.DBRW($C$9,$H$17,$E65,$G65,H$27)</f>
        <v/>
      </c>
      <c r="I65" s="21" t="str">
        <f ca="1">_xll.DBRW($C$9,$H$17,$E65,$G65,I$27)</f>
        <v/>
      </c>
      <c r="J65" s="21" t="str">
        <f ca="1">_xll.DBRW($C$9,$H$17,$E65,$G65,J$27)</f>
        <v/>
      </c>
      <c r="K65" s="21" t="str">
        <f ca="1">_xll.DBRW($C$9,$H$17,$E65,$G65,K$27)</f>
        <v/>
      </c>
      <c r="L65" s="21" t="str">
        <f ca="1">_xll.DBRW($C$9,$H$17,$E65,$G65,L$27)</f>
        <v/>
      </c>
      <c r="M65" s="21" t="str">
        <f ca="1">_xll.DBRW($C$9,$H$17,$E65,$G65,M$27)</f>
        <v/>
      </c>
      <c r="N65" s="21" t="str">
        <f ca="1">_xll.DBRW($C$9,$H$17,$E65,$G65,N$27)</f>
        <v/>
      </c>
      <c r="O65" s="21" t="str">
        <f ca="1">_xll.DBRW($C$9,$H$17,$E65,$G65,O$27)</f>
        <v/>
      </c>
      <c r="P65" s="21" t="str">
        <f ca="1">_xll.DBRW($C$9,$H$17,$E65,$G65,P$27)</f>
        <v/>
      </c>
      <c r="Q65" s="22" t="str">
        <f ca="1">_xll.DBRW($C$9,$H$17,$E65,$G65,Q$27)</f>
        <v/>
      </c>
    </row>
    <row r="66" spans="2:17" x14ac:dyDescent="0.35">
      <c r="B66" t="str">
        <f ca="1">IF(_xll.TM1RPTELISCONSOLIDATED(#REF!,#REF!),IF(_xll.TM1RPTELLEV(#REF!,#REF!)&lt;=3,_xll.TM1RPTELLEV(#REF!,#REF!),"D"),"N")</f>
        <v>N</v>
      </c>
      <c r="C66" s="5"/>
      <c r="D66" s="22" t="str">
        <f t="shared" si="0"/>
        <v>39</v>
      </c>
      <c r="E66" s="31" t="s">
        <v>96</v>
      </c>
      <c r="F66" s="32" t="s">
        <v>59</v>
      </c>
      <c r="G66" s="19" t="str">
        <f t="shared" si="1"/>
        <v>Breakdown Total</v>
      </c>
      <c r="H66" s="23" t="str">
        <f ca="1">_xll.DBRW($C$9,$H$17,$E66,$G66,H$27)</f>
        <v/>
      </c>
      <c r="I66" s="21" t="str">
        <f ca="1">_xll.DBRW($C$9,$H$17,$E66,$G66,I$27)</f>
        <v/>
      </c>
      <c r="J66" s="21" t="str">
        <f ca="1">_xll.DBRW($C$9,$H$17,$E66,$G66,J$27)</f>
        <v/>
      </c>
      <c r="K66" s="21" t="str">
        <f ca="1">_xll.DBRW($C$9,$H$17,$E66,$G66,K$27)</f>
        <v/>
      </c>
      <c r="L66" s="21" t="str">
        <f ca="1">_xll.DBRW($C$9,$H$17,$E66,$G66,L$27)</f>
        <v/>
      </c>
      <c r="M66" s="21" t="str">
        <f ca="1">_xll.DBRW($C$9,$H$17,$E66,$G66,M$27)</f>
        <v/>
      </c>
      <c r="N66" s="21" t="str">
        <f ca="1">_xll.DBRW($C$9,$H$17,$E66,$G66,N$27)</f>
        <v/>
      </c>
      <c r="O66" s="21" t="str">
        <f ca="1">_xll.DBRW($C$9,$H$17,$E66,$G66,O$27)</f>
        <v/>
      </c>
      <c r="P66" s="21" t="str">
        <f ca="1">_xll.DBRW($C$9,$H$17,$E66,$G66,P$27)</f>
        <v/>
      </c>
      <c r="Q66" s="22" t="str">
        <f ca="1">_xll.DBRW($C$9,$H$17,$E66,$G66,Q$27)</f>
        <v/>
      </c>
    </row>
    <row r="67" spans="2:17" x14ac:dyDescent="0.35">
      <c r="B67" t="str">
        <f ca="1">IF(_xll.TM1RPTELISCONSOLIDATED(#REF!,#REF!),IF(_xll.TM1RPTELLEV(#REF!,#REF!)&lt;=3,_xll.TM1RPTELLEV(#REF!,#REF!),"D"),"N")</f>
        <v>N</v>
      </c>
      <c r="C67" s="5"/>
      <c r="D67" s="22" t="str">
        <f t="shared" si="0"/>
        <v>40</v>
      </c>
      <c r="E67" s="31" t="s">
        <v>97</v>
      </c>
      <c r="F67" s="32" t="s">
        <v>59</v>
      </c>
      <c r="G67" s="19" t="str">
        <f t="shared" si="1"/>
        <v>Breakdown Total</v>
      </c>
      <c r="H67" s="23" t="str">
        <f ca="1">_xll.DBRW($C$9,$H$17,$E67,$G67,H$27)</f>
        <v/>
      </c>
      <c r="I67" s="21" t="str">
        <f ca="1">_xll.DBRW($C$9,$H$17,$E67,$G67,I$27)</f>
        <v/>
      </c>
      <c r="J67" s="21" t="str">
        <f ca="1">_xll.DBRW($C$9,$H$17,$E67,$G67,J$27)</f>
        <v/>
      </c>
      <c r="K67" s="21" t="str">
        <f ca="1">_xll.DBRW($C$9,$H$17,$E67,$G67,K$27)</f>
        <v/>
      </c>
      <c r="L67" s="21" t="str">
        <f ca="1">_xll.DBRW($C$9,$H$17,$E67,$G67,L$27)</f>
        <v/>
      </c>
      <c r="M67" s="21" t="str">
        <f ca="1">_xll.DBRW($C$9,$H$17,$E67,$G67,M$27)</f>
        <v/>
      </c>
      <c r="N67" s="21" t="str">
        <f ca="1">_xll.DBRW($C$9,$H$17,$E67,$G67,N$27)</f>
        <v/>
      </c>
      <c r="O67" s="21" t="str">
        <f ca="1">_xll.DBRW($C$9,$H$17,$E67,$G67,O$27)</f>
        <v/>
      </c>
      <c r="P67" s="21" t="str">
        <f ca="1">_xll.DBRW($C$9,$H$17,$E67,$G67,P$27)</f>
        <v/>
      </c>
      <c r="Q67" s="22" t="str">
        <f ca="1">_xll.DBRW($C$9,$H$17,$E67,$G67,Q$27)</f>
        <v/>
      </c>
    </row>
    <row r="68" spans="2:17" x14ac:dyDescent="0.35">
      <c r="B68" t="str">
        <f ca="1">IF(_xll.TM1RPTELISCONSOLIDATED(#REF!,#REF!),IF(_xll.TM1RPTELLEV(#REF!,#REF!)&lt;=3,_xll.TM1RPTELLEV(#REF!,#REF!),"D"),"N")</f>
        <v>N</v>
      </c>
      <c r="C68" s="5"/>
      <c r="D68" s="22" t="str">
        <f t="shared" si="0"/>
        <v>41</v>
      </c>
      <c r="E68" s="31" t="s">
        <v>98</v>
      </c>
      <c r="F68" s="32" t="s">
        <v>59</v>
      </c>
      <c r="G68" s="19" t="str">
        <f t="shared" si="1"/>
        <v>Breakdown Total</v>
      </c>
      <c r="H68" s="23" t="str">
        <f ca="1">_xll.DBRW($C$9,$H$17,$E68,$G68,H$27)</f>
        <v/>
      </c>
      <c r="I68" s="21" t="str">
        <f ca="1">_xll.DBRW($C$9,$H$17,$E68,$G68,I$27)</f>
        <v/>
      </c>
      <c r="J68" s="21" t="str">
        <f ca="1">_xll.DBRW($C$9,$H$17,$E68,$G68,J$27)</f>
        <v/>
      </c>
      <c r="K68" s="21" t="str">
        <f ca="1">_xll.DBRW($C$9,$H$17,$E68,$G68,K$27)</f>
        <v/>
      </c>
      <c r="L68" s="21" t="str">
        <f ca="1">_xll.DBRW($C$9,$H$17,$E68,$G68,L$27)</f>
        <v/>
      </c>
      <c r="M68" s="21" t="str">
        <f ca="1">_xll.DBRW($C$9,$H$17,$E68,$G68,M$27)</f>
        <v/>
      </c>
      <c r="N68" s="21" t="str">
        <f ca="1">_xll.DBRW($C$9,$H$17,$E68,$G68,N$27)</f>
        <v/>
      </c>
      <c r="O68" s="21" t="str">
        <f ca="1">_xll.DBRW($C$9,$H$17,$E68,$G68,O$27)</f>
        <v/>
      </c>
      <c r="P68" s="21" t="str">
        <f ca="1">_xll.DBRW($C$9,$H$17,$E68,$G68,P$27)</f>
        <v/>
      </c>
      <c r="Q68" s="22" t="str">
        <f ca="1">_xll.DBRW($C$9,$H$17,$E68,$G68,Q$27)</f>
        <v/>
      </c>
    </row>
    <row r="69" spans="2:17" x14ac:dyDescent="0.35">
      <c r="B69" t="str">
        <f ca="1">IF(_xll.TM1RPTELISCONSOLIDATED(#REF!,#REF!),IF(_xll.TM1RPTELLEV(#REF!,#REF!)&lt;=3,_xll.TM1RPTELLEV(#REF!,#REF!),"D"),"N")</f>
        <v>N</v>
      </c>
      <c r="C69" s="5"/>
      <c r="D69" s="22" t="str">
        <f t="shared" si="0"/>
        <v>42</v>
      </c>
      <c r="E69" s="31" t="s">
        <v>99</v>
      </c>
      <c r="F69" s="32" t="s">
        <v>59</v>
      </c>
      <c r="G69" s="19" t="str">
        <f t="shared" si="1"/>
        <v>Breakdown Total</v>
      </c>
      <c r="H69" s="23" t="str">
        <f ca="1">_xll.DBRW($C$9,$H$17,$E69,$G69,H$27)</f>
        <v/>
      </c>
      <c r="I69" s="21" t="str">
        <f ca="1">_xll.DBRW($C$9,$H$17,$E69,$G69,I$27)</f>
        <v/>
      </c>
      <c r="J69" s="21" t="str">
        <f ca="1">_xll.DBRW($C$9,$H$17,$E69,$G69,J$27)</f>
        <v/>
      </c>
      <c r="K69" s="21" t="str">
        <f ca="1">_xll.DBRW($C$9,$H$17,$E69,$G69,K$27)</f>
        <v/>
      </c>
      <c r="L69" s="21" t="str">
        <f ca="1">_xll.DBRW($C$9,$H$17,$E69,$G69,L$27)</f>
        <v/>
      </c>
      <c r="M69" s="21" t="str">
        <f ca="1">_xll.DBRW($C$9,$H$17,$E69,$G69,M$27)</f>
        <v/>
      </c>
      <c r="N69" s="21" t="str">
        <f ca="1">_xll.DBRW($C$9,$H$17,$E69,$G69,N$27)</f>
        <v/>
      </c>
      <c r="O69" s="21" t="str">
        <f ca="1">_xll.DBRW($C$9,$H$17,$E69,$G69,O$27)</f>
        <v/>
      </c>
      <c r="P69" s="21" t="str">
        <f ca="1">_xll.DBRW($C$9,$H$17,$E69,$G69,P$27)</f>
        <v/>
      </c>
      <c r="Q69" s="22" t="str">
        <f ca="1">_xll.DBRW($C$9,$H$17,$E69,$G69,Q$27)</f>
        <v/>
      </c>
    </row>
    <row r="70" spans="2:17" x14ac:dyDescent="0.35">
      <c r="B70" t="str">
        <f ca="1">IF(_xll.TM1RPTELISCONSOLIDATED(#REF!,#REF!),IF(_xll.TM1RPTELLEV(#REF!,#REF!)&lt;=3,_xll.TM1RPTELLEV(#REF!,#REF!),"D"),"N")</f>
        <v>N</v>
      </c>
      <c r="C70" s="5"/>
      <c r="D70" s="22" t="str">
        <f t="shared" si="0"/>
        <v>43</v>
      </c>
      <c r="E70" s="31" t="s">
        <v>100</v>
      </c>
      <c r="F70" s="32" t="s">
        <v>59</v>
      </c>
      <c r="G70" s="19" t="str">
        <f t="shared" si="1"/>
        <v>Breakdown Total</v>
      </c>
      <c r="H70" s="23" t="str">
        <f ca="1">_xll.DBRW($C$9,$H$17,$E70,$G70,H$27)</f>
        <v/>
      </c>
      <c r="I70" s="21" t="str">
        <f ca="1">_xll.DBRW($C$9,$H$17,$E70,$G70,I$27)</f>
        <v/>
      </c>
      <c r="J70" s="21" t="str">
        <f ca="1">_xll.DBRW($C$9,$H$17,$E70,$G70,J$27)</f>
        <v/>
      </c>
      <c r="K70" s="21" t="str">
        <f ca="1">_xll.DBRW($C$9,$H$17,$E70,$G70,K$27)</f>
        <v/>
      </c>
      <c r="L70" s="21" t="str">
        <f ca="1">_xll.DBRW($C$9,$H$17,$E70,$G70,L$27)</f>
        <v/>
      </c>
      <c r="M70" s="21" t="str">
        <f ca="1">_xll.DBRW($C$9,$H$17,$E70,$G70,M$27)</f>
        <v/>
      </c>
      <c r="N70" s="21" t="str">
        <f ca="1">_xll.DBRW($C$9,$H$17,$E70,$G70,N$27)</f>
        <v/>
      </c>
      <c r="O70" s="21" t="str">
        <f ca="1">_xll.DBRW($C$9,$H$17,$E70,$G70,O$27)</f>
        <v/>
      </c>
      <c r="P70" s="21" t="str">
        <f ca="1">_xll.DBRW($C$9,$H$17,$E70,$G70,P$27)</f>
        <v/>
      </c>
      <c r="Q70" s="22" t="str">
        <f ca="1">_xll.DBRW($C$9,$H$17,$E70,$G70,Q$27)</f>
        <v/>
      </c>
    </row>
    <row r="71" spans="2:17" x14ac:dyDescent="0.35">
      <c r="B71" t="str">
        <f ca="1">IF(_xll.TM1RPTELISCONSOLIDATED(#REF!,#REF!),IF(_xll.TM1RPTELLEV(#REF!,#REF!)&lt;=3,_xll.TM1RPTELLEV(#REF!,#REF!),"D"),"N")</f>
        <v>N</v>
      </c>
      <c r="C71" s="5"/>
      <c r="D71" s="22" t="str">
        <f t="shared" si="0"/>
        <v>44</v>
      </c>
      <c r="E71" s="31" t="s">
        <v>101</v>
      </c>
      <c r="F71" s="32" t="s">
        <v>59</v>
      </c>
      <c r="G71" s="19" t="str">
        <f t="shared" si="1"/>
        <v>Breakdown Total</v>
      </c>
      <c r="H71" s="23" t="str">
        <f ca="1">_xll.DBRW($C$9,$H$17,$E71,$G71,H$27)</f>
        <v/>
      </c>
      <c r="I71" s="21" t="str">
        <f ca="1">_xll.DBRW($C$9,$H$17,$E71,$G71,I$27)</f>
        <v/>
      </c>
      <c r="J71" s="21" t="str">
        <f ca="1">_xll.DBRW($C$9,$H$17,$E71,$G71,J$27)</f>
        <v/>
      </c>
      <c r="K71" s="21" t="str">
        <f ca="1">_xll.DBRW($C$9,$H$17,$E71,$G71,K$27)</f>
        <v/>
      </c>
      <c r="L71" s="21" t="str">
        <f ca="1">_xll.DBRW($C$9,$H$17,$E71,$G71,L$27)</f>
        <v/>
      </c>
      <c r="M71" s="21" t="str">
        <f ca="1">_xll.DBRW($C$9,$H$17,$E71,$G71,M$27)</f>
        <v/>
      </c>
      <c r="N71" s="21" t="str">
        <f ca="1">_xll.DBRW($C$9,$H$17,$E71,$G71,N$27)</f>
        <v/>
      </c>
      <c r="O71" s="21" t="str">
        <f ca="1">_xll.DBRW($C$9,$H$17,$E71,$G71,O$27)</f>
        <v/>
      </c>
      <c r="P71" s="21" t="str">
        <f ca="1">_xll.DBRW($C$9,$H$17,$E71,$G71,P$27)</f>
        <v/>
      </c>
      <c r="Q71" s="22" t="str">
        <f ca="1">_xll.DBRW($C$9,$H$17,$E71,$G71,Q$27)</f>
        <v/>
      </c>
    </row>
    <row r="72" spans="2:17" x14ac:dyDescent="0.35">
      <c r="B72" t="str">
        <f ca="1">IF(_xll.TM1RPTELISCONSOLIDATED(#REF!,#REF!),IF(_xll.TM1RPTELLEV(#REF!,#REF!)&lt;=3,_xll.TM1RPTELLEV(#REF!,#REF!),"D"),"N")</f>
        <v>N</v>
      </c>
      <c r="C72" s="5"/>
      <c r="D72" s="22" t="str">
        <f t="shared" si="0"/>
        <v>45</v>
      </c>
      <c r="E72" s="31" t="s">
        <v>102</v>
      </c>
      <c r="F72" s="32" t="s">
        <v>59</v>
      </c>
      <c r="G72" s="19" t="str">
        <f t="shared" si="1"/>
        <v>Breakdown Total</v>
      </c>
      <c r="H72" s="23" t="str">
        <f ca="1">_xll.DBRW($C$9,$H$17,$E72,$G72,H$27)</f>
        <v/>
      </c>
      <c r="I72" s="21" t="str">
        <f ca="1">_xll.DBRW($C$9,$H$17,$E72,$G72,I$27)</f>
        <v/>
      </c>
      <c r="J72" s="21" t="str">
        <f ca="1">_xll.DBRW($C$9,$H$17,$E72,$G72,J$27)</f>
        <v/>
      </c>
      <c r="K72" s="21" t="str">
        <f ca="1">_xll.DBRW($C$9,$H$17,$E72,$G72,K$27)</f>
        <v/>
      </c>
      <c r="L72" s="21" t="str">
        <f ca="1">_xll.DBRW($C$9,$H$17,$E72,$G72,L$27)</f>
        <v/>
      </c>
      <c r="M72" s="21" t="str">
        <f ca="1">_xll.DBRW($C$9,$H$17,$E72,$G72,M$27)</f>
        <v/>
      </c>
      <c r="N72" s="21" t="str">
        <f ca="1">_xll.DBRW($C$9,$H$17,$E72,$G72,N$27)</f>
        <v/>
      </c>
      <c r="O72" s="21" t="str">
        <f ca="1">_xll.DBRW($C$9,$H$17,$E72,$G72,O$27)</f>
        <v/>
      </c>
      <c r="P72" s="21" t="str">
        <f ca="1">_xll.DBRW($C$9,$H$17,$E72,$G72,P$27)</f>
        <v/>
      </c>
      <c r="Q72" s="22" t="str">
        <f ca="1">_xll.DBRW($C$9,$H$17,$E72,$G72,Q$27)</f>
        <v/>
      </c>
    </row>
    <row r="73" spans="2:17" x14ac:dyDescent="0.35">
      <c r="B73" t="str">
        <f ca="1">IF(_xll.TM1RPTELISCONSOLIDATED(#REF!,#REF!),IF(_xll.TM1RPTELLEV(#REF!,#REF!)&lt;=3,_xll.TM1RPTELLEV(#REF!,#REF!),"D"),"N")</f>
        <v>N</v>
      </c>
      <c r="C73" s="5"/>
      <c r="D73" s="22" t="str">
        <f t="shared" si="0"/>
        <v>46</v>
      </c>
      <c r="E73" s="31" t="s">
        <v>103</v>
      </c>
      <c r="F73" s="32" t="s">
        <v>59</v>
      </c>
      <c r="G73" s="19" t="str">
        <f t="shared" si="1"/>
        <v>Breakdown Total</v>
      </c>
      <c r="H73" s="23" t="str">
        <f ca="1">_xll.DBRW($C$9,$H$17,$E73,$G73,H$27)</f>
        <v/>
      </c>
      <c r="I73" s="21" t="str">
        <f ca="1">_xll.DBRW($C$9,$H$17,$E73,$G73,I$27)</f>
        <v/>
      </c>
      <c r="J73" s="21" t="str">
        <f ca="1">_xll.DBRW($C$9,$H$17,$E73,$G73,J$27)</f>
        <v/>
      </c>
      <c r="K73" s="21" t="str">
        <f ca="1">_xll.DBRW($C$9,$H$17,$E73,$G73,K$27)</f>
        <v/>
      </c>
      <c r="L73" s="21" t="str">
        <f ca="1">_xll.DBRW($C$9,$H$17,$E73,$G73,L$27)</f>
        <v/>
      </c>
      <c r="M73" s="21" t="str">
        <f ca="1">_xll.DBRW($C$9,$H$17,$E73,$G73,M$27)</f>
        <v/>
      </c>
      <c r="N73" s="21" t="str">
        <f ca="1">_xll.DBRW($C$9,$H$17,$E73,$G73,N$27)</f>
        <v/>
      </c>
      <c r="O73" s="21" t="str">
        <f ca="1">_xll.DBRW($C$9,$H$17,$E73,$G73,O$27)</f>
        <v/>
      </c>
      <c r="P73" s="21" t="str">
        <f ca="1">_xll.DBRW($C$9,$H$17,$E73,$G73,P$27)</f>
        <v/>
      </c>
      <c r="Q73" s="22" t="str">
        <f ca="1">_xll.DBRW($C$9,$H$17,$E73,$G73,Q$27)</f>
        <v/>
      </c>
    </row>
    <row r="74" spans="2:17" x14ac:dyDescent="0.35">
      <c r="B74" t="str">
        <f ca="1">IF(_xll.TM1RPTELISCONSOLIDATED(#REF!,#REF!),IF(_xll.TM1RPTELLEV(#REF!,#REF!)&lt;=3,_xll.TM1RPTELLEV(#REF!,#REF!),"D"),"N")</f>
        <v>N</v>
      </c>
      <c r="C74" s="5"/>
      <c r="D74" s="22" t="str">
        <f t="shared" si="0"/>
        <v>47</v>
      </c>
      <c r="E74" s="31" t="s">
        <v>104</v>
      </c>
      <c r="F74" s="32" t="s">
        <v>59</v>
      </c>
      <c r="G74" s="19" t="str">
        <f t="shared" si="1"/>
        <v>Breakdown Total</v>
      </c>
      <c r="H74" s="23" t="str">
        <f ca="1">_xll.DBRW($C$9,$H$17,$E74,$G74,H$27)</f>
        <v/>
      </c>
      <c r="I74" s="21" t="str">
        <f ca="1">_xll.DBRW($C$9,$H$17,$E74,$G74,I$27)</f>
        <v/>
      </c>
      <c r="J74" s="21" t="str">
        <f ca="1">_xll.DBRW($C$9,$H$17,$E74,$G74,J$27)</f>
        <v/>
      </c>
      <c r="K74" s="21" t="str">
        <f ca="1">_xll.DBRW($C$9,$H$17,$E74,$G74,K$27)</f>
        <v/>
      </c>
      <c r="L74" s="21" t="str">
        <f ca="1">_xll.DBRW($C$9,$H$17,$E74,$G74,L$27)</f>
        <v/>
      </c>
      <c r="M74" s="21" t="str">
        <f ca="1">_xll.DBRW($C$9,$H$17,$E74,$G74,M$27)</f>
        <v/>
      </c>
      <c r="N74" s="21" t="str">
        <f ca="1">_xll.DBRW($C$9,$H$17,$E74,$G74,N$27)</f>
        <v/>
      </c>
      <c r="O74" s="21" t="str">
        <f ca="1">_xll.DBRW($C$9,$H$17,$E74,$G74,O$27)</f>
        <v/>
      </c>
      <c r="P74" s="21" t="str">
        <f ca="1">_xll.DBRW($C$9,$H$17,$E74,$G74,P$27)</f>
        <v/>
      </c>
      <c r="Q74" s="22" t="str">
        <f ca="1">_xll.DBRW($C$9,$H$17,$E74,$G74,Q$27)</f>
        <v/>
      </c>
    </row>
    <row r="75" spans="2:17" x14ac:dyDescent="0.35">
      <c r="B75" t="str">
        <f ca="1">IF(_xll.TM1RPTELISCONSOLIDATED(#REF!,#REF!),IF(_xll.TM1RPTELLEV(#REF!,#REF!)&lt;=3,_xll.TM1RPTELLEV(#REF!,#REF!),"D"),"N")</f>
        <v>N</v>
      </c>
      <c r="C75" s="5"/>
      <c r="D75" s="22" t="str">
        <f t="shared" si="0"/>
        <v>48</v>
      </c>
      <c r="E75" s="31" t="s">
        <v>105</v>
      </c>
      <c r="F75" s="32" t="s">
        <v>59</v>
      </c>
      <c r="G75" s="19" t="str">
        <f t="shared" si="1"/>
        <v>Breakdown Total</v>
      </c>
      <c r="H75" s="23" t="str">
        <f ca="1">_xll.DBRW($C$9,$H$17,$E75,$G75,H$27)</f>
        <v/>
      </c>
      <c r="I75" s="21" t="str">
        <f ca="1">_xll.DBRW($C$9,$H$17,$E75,$G75,I$27)</f>
        <v/>
      </c>
      <c r="J75" s="21" t="str">
        <f ca="1">_xll.DBRW($C$9,$H$17,$E75,$G75,J$27)</f>
        <v/>
      </c>
      <c r="K75" s="21" t="str">
        <f ca="1">_xll.DBRW($C$9,$H$17,$E75,$G75,K$27)</f>
        <v/>
      </c>
      <c r="L75" s="21" t="str">
        <f ca="1">_xll.DBRW($C$9,$H$17,$E75,$G75,L$27)</f>
        <v/>
      </c>
      <c r="M75" s="21" t="str">
        <f ca="1">_xll.DBRW($C$9,$H$17,$E75,$G75,M$27)</f>
        <v/>
      </c>
      <c r="N75" s="21" t="str">
        <f ca="1">_xll.DBRW($C$9,$H$17,$E75,$G75,N$27)</f>
        <v/>
      </c>
      <c r="O75" s="21" t="str">
        <f ca="1">_xll.DBRW($C$9,$H$17,$E75,$G75,O$27)</f>
        <v/>
      </c>
      <c r="P75" s="21" t="str">
        <f ca="1">_xll.DBRW($C$9,$H$17,$E75,$G75,P$27)</f>
        <v/>
      </c>
      <c r="Q75" s="22" t="str">
        <f ca="1">_xll.DBRW($C$9,$H$17,$E75,$G75,Q$27)</f>
        <v/>
      </c>
    </row>
    <row r="76" spans="2:17" x14ac:dyDescent="0.35">
      <c r="B76" t="str">
        <f ca="1">IF(_xll.TM1RPTELISCONSOLIDATED(#REF!,#REF!),IF(_xll.TM1RPTELLEV(#REF!,#REF!)&lt;=3,_xll.TM1RPTELLEV(#REF!,#REF!),"D"),"N")</f>
        <v>N</v>
      </c>
      <c r="C76" s="5"/>
      <c r="D76" s="22" t="str">
        <f t="shared" si="0"/>
        <v>49</v>
      </c>
      <c r="E76" s="31" t="s">
        <v>106</v>
      </c>
      <c r="F76" s="32" t="s">
        <v>59</v>
      </c>
      <c r="G76" s="19" t="str">
        <f t="shared" si="1"/>
        <v>Breakdown Total</v>
      </c>
      <c r="H76" s="23" t="str">
        <f ca="1">_xll.DBRW($C$9,$H$17,$E76,$G76,H$27)</f>
        <v/>
      </c>
      <c r="I76" s="21" t="str">
        <f ca="1">_xll.DBRW($C$9,$H$17,$E76,$G76,I$27)</f>
        <v/>
      </c>
      <c r="J76" s="21" t="str">
        <f ca="1">_xll.DBRW($C$9,$H$17,$E76,$G76,J$27)</f>
        <v/>
      </c>
      <c r="K76" s="21" t="str">
        <f ca="1">_xll.DBRW($C$9,$H$17,$E76,$G76,K$27)</f>
        <v/>
      </c>
      <c r="L76" s="21" t="str">
        <f ca="1">_xll.DBRW($C$9,$H$17,$E76,$G76,L$27)</f>
        <v/>
      </c>
      <c r="M76" s="21" t="str">
        <f ca="1">_xll.DBRW($C$9,$H$17,$E76,$G76,M$27)</f>
        <v/>
      </c>
      <c r="N76" s="21" t="str">
        <f ca="1">_xll.DBRW($C$9,$H$17,$E76,$G76,N$27)</f>
        <v/>
      </c>
      <c r="O76" s="21" t="str">
        <f ca="1">_xll.DBRW($C$9,$H$17,$E76,$G76,O$27)</f>
        <v/>
      </c>
      <c r="P76" s="21" t="str">
        <f ca="1">_xll.DBRW($C$9,$H$17,$E76,$G76,P$27)</f>
        <v/>
      </c>
      <c r="Q76" s="22" t="str">
        <f ca="1">_xll.DBRW($C$9,$H$17,$E76,$G76,Q$27)</f>
        <v/>
      </c>
    </row>
    <row r="77" spans="2:17" x14ac:dyDescent="0.35">
      <c r="B77" t="str">
        <f ca="1">IF(_xll.TM1RPTELISCONSOLIDATED(#REF!,#REF!),IF(_xll.TM1RPTELLEV(#REF!,#REF!)&lt;=3,_xll.TM1RPTELLEV(#REF!,#REF!),"D"),"N")</f>
        <v>N</v>
      </c>
      <c r="C77" s="5"/>
      <c r="D77" s="22" t="str">
        <f t="shared" si="0"/>
        <v>50</v>
      </c>
      <c r="E77" s="31" t="s">
        <v>107</v>
      </c>
      <c r="F77" s="32" t="s">
        <v>59</v>
      </c>
      <c r="G77" s="19" t="str">
        <f t="shared" si="1"/>
        <v>Breakdown Total</v>
      </c>
      <c r="H77" s="23" t="str">
        <f ca="1">_xll.DBRW($C$9,$H$17,$E77,$G77,H$27)</f>
        <v/>
      </c>
      <c r="I77" s="21" t="str">
        <f ca="1">_xll.DBRW($C$9,$H$17,$E77,$G77,I$27)</f>
        <v/>
      </c>
      <c r="J77" s="21" t="str">
        <f ca="1">_xll.DBRW($C$9,$H$17,$E77,$G77,J$27)</f>
        <v/>
      </c>
      <c r="K77" s="21" t="str">
        <f ca="1">_xll.DBRW($C$9,$H$17,$E77,$G77,K$27)</f>
        <v/>
      </c>
      <c r="L77" s="21" t="str">
        <f ca="1">_xll.DBRW($C$9,$H$17,$E77,$G77,L$27)</f>
        <v/>
      </c>
      <c r="M77" s="21" t="str">
        <f ca="1">_xll.DBRW($C$9,$H$17,$E77,$G77,M$27)</f>
        <v/>
      </c>
      <c r="N77" s="21" t="str">
        <f ca="1">_xll.DBRW($C$9,$H$17,$E77,$G77,N$27)</f>
        <v/>
      </c>
      <c r="O77" s="21" t="str">
        <f ca="1">_xll.DBRW($C$9,$H$17,$E77,$G77,O$27)</f>
        <v/>
      </c>
      <c r="P77" s="21" t="str">
        <f ca="1">_xll.DBRW($C$9,$H$17,$E77,$G77,P$27)</f>
        <v/>
      </c>
      <c r="Q77" s="22" t="str">
        <f ca="1">_xll.DBRW($C$9,$H$17,$E77,$G77,Q$27)</f>
        <v/>
      </c>
    </row>
    <row r="78" spans="2:17" x14ac:dyDescent="0.35">
      <c r="B78" t="str">
        <f ca="1">IF(_xll.TM1RPTELISCONSOLIDATED(#REF!,#REF!),IF(_xll.TM1RPTELLEV(#REF!,#REF!)&lt;=3,_xll.TM1RPTELLEV(#REF!,#REF!),"D"),"N")</f>
        <v>N</v>
      </c>
      <c r="C78" s="5"/>
      <c r="D78" s="22" t="str">
        <f t="shared" si="0"/>
        <v>51</v>
      </c>
      <c r="E78" s="31" t="s">
        <v>108</v>
      </c>
      <c r="F78" s="32" t="s">
        <v>59</v>
      </c>
      <c r="G78" s="19" t="str">
        <f t="shared" si="1"/>
        <v>Breakdown Total</v>
      </c>
      <c r="H78" s="23" t="str">
        <f ca="1">_xll.DBRW($C$9,$H$17,$E78,$G78,H$27)</f>
        <v/>
      </c>
      <c r="I78" s="21" t="str">
        <f ca="1">_xll.DBRW($C$9,$H$17,$E78,$G78,I$27)</f>
        <v/>
      </c>
      <c r="J78" s="21" t="str">
        <f ca="1">_xll.DBRW($C$9,$H$17,$E78,$G78,J$27)</f>
        <v/>
      </c>
      <c r="K78" s="21" t="str">
        <f ca="1">_xll.DBRW($C$9,$H$17,$E78,$G78,K$27)</f>
        <v/>
      </c>
      <c r="L78" s="21" t="str">
        <f ca="1">_xll.DBRW($C$9,$H$17,$E78,$G78,L$27)</f>
        <v/>
      </c>
      <c r="M78" s="21" t="str">
        <f ca="1">_xll.DBRW($C$9,$H$17,$E78,$G78,M$27)</f>
        <v/>
      </c>
      <c r="N78" s="21" t="str">
        <f ca="1">_xll.DBRW($C$9,$H$17,$E78,$G78,N$27)</f>
        <v/>
      </c>
      <c r="O78" s="21" t="str">
        <f ca="1">_xll.DBRW($C$9,$H$17,$E78,$G78,O$27)</f>
        <v/>
      </c>
      <c r="P78" s="21" t="str">
        <f ca="1">_xll.DBRW($C$9,$H$17,$E78,$G78,P$27)</f>
        <v/>
      </c>
      <c r="Q78" s="22" t="str">
        <f ca="1">_xll.DBRW($C$9,$H$17,$E78,$G78,Q$27)</f>
        <v/>
      </c>
    </row>
    <row r="79" spans="2:17" x14ac:dyDescent="0.35">
      <c r="B79" t="str">
        <f ca="1">IF(_xll.TM1RPTELISCONSOLIDATED(#REF!,#REF!),IF(_xll.TM1RPTELLEV(#REF!,#REF!)&lt;=3,_xll.TM1RPTELLEV(#REF!,#REF!),"D"),"N")</f>
        <v>N</v>
      </c>
      <c r="C79" s="5"/>
      <c r="D79" s="22" t="str">
        <f t="shared" si="0"/>
        <v>52</v>
      </c>
      <c r="E79" s="31" t="s">
        <v>109</v>
      </c>
      <c r="F79" s="32" t="s">
        <v>59</v>
      </c>
      <c r="G79" s="19" t="str">
        <f t="shared" si="1"/>
        <v>Breakdown Total</v>
      </c>
      <c r="H79" s="23" t="str">
        <f ca="1">_xll.DBRW($C$9,$H$17,$E79,$G79,H$27)</f>
        <v/>
      </c>
      <c r="I79" s="21" t="str">
        <f ca="1">_xll.DBRW($C$9,$H$17,$E79,$G79,I$27)</f>
        <v/>
      </c>
      <c r="J79" s="21" t="str">
        <f ca="1">_xll.DBRW($C$9,$H$17,$E79,$G79,J$27)</f>
        <v/>
      </c>
      <c r="K79" s="21" t="str">
        <f ca="1">_xll.DBRW($C$9,$H$17,$E79,$G79,K$27)</f>
        <v/>
      </c>
      <c r="L79" s="21" t="str">
        <f ca="1">_xll.DBRW($C$9,$H$17,$E79,$G79,L$27)</f>
        <v/>
      </c>
      <c r="M79" s="21" t="str">
        <f ca="1">_xll.DBRW($C$9,$H$17,$E79,$G79,M$27)</f>
        <v/>
      </c>
      <c r="N79" s="21" t="str">
        <f ca="1">_xll.DBRW($C$9,$H$17,$E79,$G79,N$27)</f>
        <v/>
      </c>
      <c r="O79" s="21" t="str">
        <f ca="1">_xll.DBRW($C$9,$H$17,$E79,$G79,O$27)</f>
        <v/>
      </c>
      <c r="P79" s="21" t="str">
        <f ca="1">_xll.DBRW($C$9,$H$17,$E79,$G79,P$27)</f>
        <v/>
      </c>
      <c r="Q79" s="22" t="str">
        <f ca="1">_xll.DBRW($C$9,$H$17,$E79,$G79,Q$27)</f>
        <v/>
      </c>
    </row>
    <row r="80" spans="2:17" x14ac:dyDescent="0.35">
      <c r="B80" t="str">
        <f ca="1">IF(_xll.TM1RPTELISCONSOLIDATED(#REF!,#REF!),IF(_xll.TM1RPTELLEV(#REF!,#REF!)&lt;=3,_xll.TM1RPTELLEV(#REF!,#REF!),"D"),"N")</f>
        <v>N</v>
      </c>
      <c r="C80" s="5"/>
      <c r="D80" s="22" t="str">
        <f t="shared" si="0"/>
        <v>53</v>
      </c>
      <c r="E80" s="31" t="s">
        <v>110</v>
      </c>
      <c r="F80" s="32" t="s">
        <v>59</v>
      </c>
      <c r="G80" s="19" t="str">
        <f t="shared" si="1"/>
        <v>Breakdown Total</v>
      </c>
      <c r="H80" s="23" t="str">
        <f ca="1">_xll.DBRW($C$9,$H$17,$E80,$G80,H$27)</f>
        <v/>
      </c>
      <c r="I80" s="21" t="str">
        <f ca="1">_xll.DBRW($C$9,$H$17,$E80,$G80,I$27)</f>
        <v/>
      </c>
      <c r="J80" s="21" t="str">
        <f ca="1">_xll.DBRW($C$9,$H$17,$E80,$G80,J$27)</f>
        <v/>
      </c>
      <c r="K80" s="21" t="str">
        <f ca="1">_xll.DBRW($C$9,$H$17,$E80,$G80,K$27)</f>
        <v/>
      </c>
      <c r="L80" s="21" t="str">
        <f ca="1">_xll.DBRW($C$9,$H$17,$E80,$G80,L$27)</f>
        <v/>
      </c>
      <c r="M80" s="21" t="str">
        <f ca="1">_xll.DBRW($C$9,$H$17,$E80,$G80,M$27)</f>
        <v/>
      </c>
      <c r="N80" s="21" t="str">
        <f ca="1">_xll.DBRW($C$9,$H$17,$E80,$G80,N$27)</f>
        <v/>
      </c>
      <c r="O80" s="21" t="str">
        <f ca="1">_xll.DBRW($C$9,$H$17,$E80,$G80,O$27)</f>
        <v/>
      </c>
      <c r="P80" s="21" t="str">
        <f ca="1">_xll.DBRW($C$9,$H$17,$E80,$G80,P$27)</f>
        <v/>
      </c>
      <c r="Q80" s="22" t="str">
        <f ca="1">_xll.DBRW($C$9,$H$17,$E80,$G80,Q$27)</f>
        <v/>
      </c>
    </row>
    <row r="81" spans="2:17" x14ac:dyDescent="0.35">
      <c r="B81" t="str">
        <f ca="1">IF(_xll.TM1RPTELISCONSOLIDATED(#REF!,#REF!),IF(_xll.TM1RPTELLEV(#REF!,#REF!)&lt;=3,_xll.TM1RPTELLEV(#REF!,#REF!),"D"),"N")</f>
        <v>N</v>
      </c>
      <c r="C81" s="5"/>
      <c r="D81" s="22" t="str">
        <f t="shared" si="0"/>
        <v>54</v>
      </c>
      <c r="E81" s="31" t="s">
        <v>111</v>
      </c>
      <c r="F81" s="32" t="s">
        <v>59</v>
      </c>
      <c r="G81" s="19" t="str">
        <f t="shared" si="1"/>
        <v>Breakdown Total</v>
      </c>
      <c r="H81" s="23" t="str">
        <f ca="1">_xll.DBRW($C$9,$H$17,$E81,$G81,H$27)</f>
        <v/>
      </c>
      <c r="I81" s="21" t="str">
        <f ca="1">_xll.DBRW($C$9,$H$17,$E81,$G81,I$27)</f>
        <v/>
      </c>
      <c r="J81" s="21" t="str">
        <f ca="1">_xll.DBRW($C$9,$H$17,$E81,$G81,J$27)</f>
        <v/>
      </c>
      <c r="K81" s="21" t="str">
        <f ca="1">_xll.DBRW($C$9,$H$17,$E81,$G81,K$27)</f>
        <v/>
      </c>
      <c r="L81" s="21" t="str">
        <f ca="1">_xll.DBRW($C$9,$H$17,$E81,$G81,L$27)</f>
        <v/>
      </c>
      <c r="M81" s="21" t="str">
        <f ca="1">_xll.DBRW($C$9,$H$17,$E81,$G81,M$27)</f>
        <v/>
      </c>
      <c r="N81" s="21" t="str">
        <f ca="1">_xll.DBRW($C$9,$H$17,$E81,$G81,N$27)</f>
        <v/>
      </c>
      <c r="O81" s="21" t="str">
        <f ca="1">_xll.DBRW($C$9,$H$17,$E81,$G81,O$27)</f>
        <v/>
      </c>
      <c r="P81" s="21" t="str">
        <f ca="1">_xll.DBRW($C$9,$H$17,$E81,$G81,P$27)</f>
        <v/>
      </c>
      <c r="Q81" s="22" t="str">
        <f ca="1">_xll.DBRW($C$9,$H$17,$E81,$G81,Q$27)</f>
        <v/>
      </c>
    </row>
    <row r="82" spans="2:17" x14ac:dyDescent="0.35">
      <c r="B82" t="str">
        <f ca="1">IF(_xll.TM1RPTELISCONSOLIDATED(#REF!,#REF!),IF(_xll.TM1RPTELLEV(#REF!,#REF!)&lt;=3,_xll.TM1RPTELLEV(#REF!,#REF!),"D"),"N")</f>
        <v>N</v>
      </c>
      <c r="C82" s="5"/>
      <c r="D82" s="22" t="str">
        <f t="shared" si="0"/>
        <v>55</v>
      </c>
      <c r="E82" s="31" t="s">
        <v>112</v>
      </c>
      <c r="F82" s="32" t="s">
        <v>59</v>
      </c>
      <c r="G82" s="19" t="str">
        <f t="shared" si="1"/>
        <v>Breakdown Total</v>
      </c>
      <c r="H82" s="23" t="str">
        <f ca="1">_xll.DBRW($C$9,$H$17,$E82,$G82,H$27)</f>
        <v/>
      </c>
      <c r="I82" s="21" t="str">
        <f ca="1">_xll.DBRW($C$9,$H$17,$E82,$G82,I$27)</f>
        <v/>
      </c>
      <c r="J82" s="21" t="str">
        <f ca="1">_xll.DBRW($C$9,$H$17,$E82,$G82,J$27)</f>
        <v/>
      </c>
      <c r="K82" s="21" t="str">
        <f ca="1">_xll.DBRW($C$9,$H$17,$E82,$G82,K$27)</f>
        <v/>
      </c>
      <c r="L82" s="21" t="str">
        <f ca="1">_xll.DBRW($C$9,$H$17,$E82,$G82,L$27)</f>
        <v/>
      </c>
      <c r="M82" s="21" t="str">
        <f ca="1">_xll.DBRW($C$9,$H$17,$E82,$G82,M$27)</f>
        <v/>
      </c>
      <c r="N82" s="21" t="str">
        <f ca="1">_xll.DBRW($C$9,$H$17,$E82,$G82,N$27)</f>
        <v/>
      </c>
      <c r="O82" s="21" t="str">
        <f ca="1">_xll.DBRW($C$9,$H$17,$E82,$G82,O$27)</f>
        <v/>
      </c>
      <c r="P82" s="21" t="str">
        <f ca="1">_xll.DBRW($C$9,$H$17,$E82,$G82,P$27)</f>
        <v/>
      </c>
      <c r="Q82" s="22" t="str">
        <f ca="1">_xll.DBRW($C$9,$H$17,$E82,$G82,Q$27)</f>
        <v/>
      </c>
    </row>
    <row r="83" spans="2:17" x14ac:dyDescent="0.35">
      <c r="B83" t="str">
        <f ca="1">IF(_xll.TM1RPTELISCONSOLIDATED(#REF!,#REF!),IF(_xll.TM1RPTELLEV(#REF!,#REF!)&lt;=3,_xll.TM1RPTELLEV(#REF!,#REF!),"D"),"N")</f>
        <v>N</v>
      </c>
      <c r="C83" s="5"/>
      <c r="D83" s="22" t="str">
        <f t="shared" si="0"/>
        <v>56</v>
      </c>
      <c r="E83" s="31" t="s">
        <v>113</v>
      </c>
      <c r="F83" s="32" t="s">
        <v>59</v>
      </c>
      <c r="G83" s="19" t="str">
        <f t="shared" si="1"/>
        <v>Breakdown Total</v>
      </c>
      <c r="H83" s="23" t="str">
        <f ca="1">_xll.DBRW($C$9,$H$17,$E83,$G83,H$27)</f>
        <v/>
      </c>
      <c r="I83" s="21" t="str">
        <f ca="1">_xll.DBRW($C$9,$H$17,$E83,$G83,I$27)</f>
        <v/>
      </c>
      <c r="J83" s="21" t="str">
        <f ca="1">_xll.DBRW($C$9,$H$17,$E83,$G83,J$27)</f>
        <v/>
      </c>
      <c r="K83" s="21" t="str">
        <f ca="1">_xll.DBRW($C$9,$H$17,$E83,$G83,K$27)</f>
        <v/>
      </c>
      <c r="L83" s="21" t="str">
        <f ca="1">_xll.DBRW($C$9,$H$17,$E83,$G83,L$27)</f>
        <v/>
      </c>
      <c r="M83" s="21" t="str">
        <f ca="1">_xll.DBRW($C$9,$H$17,$E83,$G83,M$27)</f>
        <v/>
      </c>
      <c r="N83" s="21" t="str">
        <f ca="1">_xll.DBRW($C$9,$H$17,$E83,$G83,N$27)</f>
        <v/>
      </c>
      <c r="O83" s="21" t="str">
        <f ca="1">_xll.DBRW($C$9,$H$17,$E83,$G83,O$27)</f>
        <v/>
      </c>
      <c r="P83" s="21" t="str">
        <f ca="1">_xll.DBRW($C$9,$H$17,$E83,$G83,P$27)</f>
        <v/>
      </c>
      <c r="Q83" s="22" t="str">
        <f ca="1">_xll.DBRW($C$9,$H$17,$E83,$G83,Q$27)</f>
        <v/>
      </c>
    </row>
    <row r="84" spans="2:17" x14ac:dyDescent="0.35">
      <c r="B84" t="str">
        <f ca="1">IF(_xll.TM1RPTELISCONSOLIDATED(#REF!,#REF!),IF(_xll.TM1RPTELLEV(#REF!,#REF!)&lt;=3,_xll.TM1RPTELLEV(#REF!,#REF!),"D"),"N")</f>
        <v>N</v>
      </c>
      <c r="C84" s="5"/>
      <c r="D84" s="22" t="str">
        <f t="shared" si="0"/>
        <v>57</v>
      </c>
      <c r="E84" s="31" t="s">
        <v>114</v>
      </c>
      <c r="F84" s="32" t="s">
        <v>59</v>
      </c>
      <c r="G84" s="19" t="str">
        <f t="shared" si="1"/>
        <v>Breakdown Total</v>
      </c>
      <c r="H84" s="23" t="str">
        <f ca="1">_xll.DBRW($C$9,$H$17,$E84,$G84,H$27)</f>
        <v/>
      </c>
      <c r="I84" s="21" t="str">
        <f ca="1">_xll.DBRW($C$9,$H$17,$E84,$G84,I$27)</f>
        <v/>
      </c>
      <c r="J84" s="21" t="str">
        <f ca="1">_xll.DBRW($C$9,$H$17,$E84,$G84,J$27)</f>
        <v/>
      </c>
      <c r="K84" s="21" t="str">
        <f ca="1">_xll.DBRW($C$9,$H$17,$E84,$G84,K$27)</f>
        <v/>
      </c>
      <c r="L84" s="21" t="str">
        <f ca="1">_xll.DBRW($C$9,$H$17,$E84,$G84,L$27)</f>
        <v/>
      </c>
      <c r="M84" s="21" t="str">
        <f ca="1">_xll.DBRW($C$9,$H$17,$E84,$G84,M$27)</f>
        <v/>
      </c>
      <c r="N84" s="21" t="str">
        <f ca="1">_xll.DBRW($C$9,$H$17,$E84,$G84,N$27)</f>
        <v/>
      </c>
      <c r="O84" s="21" t="str">
        <f ca="1">_xll.DBRW($C$9,$H$17,$E84,$G84,O$27)</f>
        <v/>
      </c>
      <c r="P84" s="21" t="str">
        <f ca="1">_xll.DBRW($C$9,$H$17,$E84,$G84,P$27)</f>
        <v/>
      </c>
      <c r="Q84" s="22" t="str">
        <f ca="1">_xll.DBRW($C$9,$H$17,$E84,$G84,Q$27)</f>
        <v/>
      </c>
    </row>
    <row r="85" spans="2:17" x14ac:dyDescent="0.35">
      <c r="B85" t="str">
        <f ca="1">IF(_xll.TM1RPTELISCONSOLIDATED(#REF!,#REF!),IF(_xll.TM1RPTELLEV(#REF!,#REF!)&lt;=3,_xll.TM1RPTELLEV(#REF!,#REF!),"D"),"N")</f>
        <v>N</v>
      </c>
      <c r="C85" s="5"/>
      <c r="D85" s="22" t="str">
        <f t="shared" si="0"/>
        <v>58</v>
      </c>
      <c r="E85" s="31" t="s">
        <v>115</v>
      </c>
      <c r="F85" s="32" t="s">
        <v>59</v>
      </c>
      <c r="G85" s="19" t="str">
        <f t="shared" si="1"/>
        <v>Breakdown Total</v>
      </c>
      <c r="H85" s="23" t="str">
        <f ca="1">_xll.DBRW($C$9,$H$17,$E85,$G85,H$27)</f>
        <v/>
      </c>
      <c r="I85" s="21" t="str">
        <f ca="1">_xll.DBRW($C$9,$H$17,$E85,$G85,I$27)</f>
        <v/>
      </c>
      <c r="J85" s="21" t="str">
        <f ca="1">_xll.DBRW($C$9,$H$17,$E85,$G85,J$27)</f>
        <v/>
      </c>
      <c r="K85" s="21" t="str">
        <f ca="1">_xll.DBRW($C$9,$H$17,$E85,$G85,K$27)</f>
        <v/>
      </c>
      <c r="L85" s="21" t="str">
        <f ca="1">_xll.DBRW($C$9,$H$17,$E85,$G85,L$27)</f>
        <v/>
      </c>
      <c r="M85" s="21" t="str">
        <f ca="1">_xll.DBRW($C$9,$H$17,$E85,$G85,M$27)</f>
        <v/>
      </c>
      <c r="N85" s="21" t="str">
        <f ca="1">_xll.DBRW($C$9,$H$17,$E85,$G85,N$27)</f>
        <v/>
      </c>
      <c r="O85" s="21" t="str">
        <f ca="1">_xll.DBRW($C$9,$H$17,$E85,$G85,O$27)</f>
        <v/>
      </c>
      <c r="P85" s="21" t="str">
        <f ca="1">_xll.DBRW($C$9,$H$17,$E85,$G85,P$27)</f>
        <v/>
      </c>
      <c r="Q85" s="22" t="str">
        <f ca="1">_xll.DBRW($C$9,$H$17,$E85,$G85,Q$27)</f>
        <v/>
      </c>
    </row>
    <row r="86" spans="2:17" x14ac:dyDescent="0.35">
      <c r="B86" t="str">
        <f ca="1">IF(_xll.TM1RPTELISCONSOLIDATED(#REF!,#REF!),IF(_xll.TM1RPTELLEV(#REF!,#REF!)&lt;=3,_xll.TM1RPTELLEV(#REF!,#REF!),"D"),"N")</f>
        <v>N</v>
      </c>
      <c r="C86" s="5"/>
      <c r="D86" s="22" t="str">
        <f t="shared" si="0"/>
        <v>59</v>
      </c>
      <c r="E86" s="31" t="s">
        <v>116</v>
      </c>
      <c r="F86" s="32" t="s">
        <v>59</v>
      </c>
      <c r="G86" s="19" t="str">
        <f t="shared" si="1"/>
        <v>Breakdown Total</v>
      </c>
      <c r="H86" s="23" t="str">
        <f ca="1">_xll.DBRW($C$9,$H$17,$E86,$G86,H$27)</f>
        <v/>
      </c>
      <c r="I86" s="21" t="str">
        <f ca="1">_xll.DBRW($C$9,$H$17,$E86,$G86,I$27)</f>
        <v/>
      </c>
      <c r="J86" s="21" t="str">
        <f ca="1">_xll.DBRW($C$9,$H$17,$E86,$G86,J$27)</f>
        <v/>
      </c>
      <c r="K86" s="21" t="str">
        <f ca="1">_xll.DBRW($C$9,$H$17,$E86,$G86,K$27)</f>
        <v/>
      </c>
      <c r="L86" s="21" t="str">
        <f ca="1">_xll.DBRW($C$9,$H$17,$E86,$G86,L$27)</f>
        <v/>
      </c>
      <c r="M86" s="21" t="str">
        <f ca="1">_xll.DBRW($C$9,$H$17,$E86,$G86,M$27)</f>
        <v/>
      </c>
      <c r="N86" s="21" t="str">
        <f ca="1">_xll.DBRW($C$9,$H$17,$E86,$G86,N$27)</f>
        <v/>
      </c>
      <c r="O86" s="21" t="str">
        <f ca="1">_xll.DBRW($C$9,$H$17,$E86,$G86,O$27)</f>
        <v/>
      </c>
      <c r="P86" s="21" t="str">
        <f ca="1">_xll.DBRW($C$9,$H$17,$E86,$G86,P$27)</f>
        <v/>
      </c>
      <c r="Q86" s="22" t="str">
        <f ca="1">_xll.DBRW($C$9,$H$17,$E86,$G86,Q$27)</f>
        <v/>
      </c>
    </row>
    <row r="87" spans="2:17" x14ac:dyDescent="0.35">
      <c r="B87" t="str">
        <f ca="1">IF(_xll.TM1RPTELISCONSOLIDATED(#REF!,#REF!),IF(_xll.TM1RPTELLEV(#REF!,#REF!)&lt;=3,_xll.TM1RPTELLEV(#REF!,#REF!),"D"),"N")</f>
        <v>N</v>
      </c>
      <c r="C87" s="5"/>
      <c r="D87" s="22" t="str">
        <f t="shared" si="0"/>
        <v>60</v>
      </c>
      <c r="E87" s="31" t="s">
        <v>117</v>
      </c>
      <c r="F87" s="32" t="s">
        <v>59</v>
      </c>
      <c r="G87" s="19" t="str">
        <f t="shared" si="1"/>
        <v>Breakdown Total</v>
      </c>
      <c r="H87" s="23" t="str">
        <f ca="1">_xll.DBRW($C$9,$H$17,$E87,$G87,H$27)</f>
        <v/>
      </c>
      <c r="I87" s="21" t="str">
        <f ca="1">_xll.DBRW($C$9,$H$17,$E87,$G87,I$27)</f>
        <v/>
      </c>
      <c r="J87" s="21" t="str">
        <f ca="1">_xll.DBRW($C$9,$H$17,$E87,$G87,J$27)</f>
        <v/>
      </c>
      <c r="K87" s="21" t="str">
        <f ca="1">_xll.DBRW($C$9,$H$17,$E87,$G87,K$27)</f>
        <v/>
      </c>
      <c r="L87" s="21" t="str">
        <f ca="1">_xll.DBRW($C$9,$H$17,$E87,$G87,L$27)</f>
        <v/>
      </c>
      <c r="M87" s="21" t="str">
        <f ca="1">_xll.DBRW($C$9,$H$17,$E87,$G87,M$27)</f>
        <v/>
      </c>
      <c r="N87" s="21" t="str">
        <f ca="1">_xll.DBRW($C$9,$H$17,$E87,$G87,N$27)</f>
        <v/>
      </c>
      <c r="O87" s="21" t="str">
        <f ca="1">_xll.DBRW($C$9,$H$17,$E87,$G87,O$27)</f>
        <v/>
      </c>
      <c r="P87" s="21" t="str">
        <f ca="1">_xll.DBRW($C$9,$H$17,$E87,$G87,P$27)</f>
        <v/>
      </c>
      <c r="Q87" s="22" t="str">
        <f ca="1">_xll.DBRW($C$9,$H$17,$E87,$G87,Q$27)</f>
        <v/>
      </c>
    </row>
    <row r="88" spans="2:17" x14ac:dyDescent="0.35">
      <c r="B88" t="str">
        <f ca="1">IF(_xll.TM1RPTELISCONSOLIDATED(#REF!,#REF!),IF(_xll.TM1RPTELLEV(#REF!,#REF!)&lt;=3,_xll.TM1RPTELLEV(#REF!,#REF!),"D"),"N")</f>
        <v>N</v>
      </c>
      <c r="C88" s="5"/>
      <c r="D88" s="22" t="str">
        <f t="shared" si="0"/>
        <v>61</v>
      </c>
      <c r="E88" s="31" t="s">
        <v>118</v>
      </c>
      <c r="F88" s="32" t="s">
        <v>59</v>
      </c>
      <c r="G88" s="19" t="str">
        <f t="shared" si="1"/>
        <v>Breakdown Total</v>
      </c>
      <c r="H88" s="23" t="str">
        <f ca="1">_xll.DBRW($C$9,$H$17,$E88,$G88,H$27)</f>
        <v/>
      </c>
      <c r="I88" s="21" t="str">
        <f ca="1">_xll.DBRW($C$9,$H$17,$E88,$G88,I$27)</f>
        <v/>
      </c>
      <c r="J88" s="21" t="str">
        <f ca="1">_xll.DBRW($C$9,$H$17,$E88,$G88,J$27)</f>
        <v/>
      </c>
      <c r="K88" s="21" t="str">
        <f ca="1">_xll.DBRW($C$9,$H$17,$E88,$G88,K$27)</f>
        <v/>
      </c>
      <c r="L88" s="21" t="str">
        <f ca="1">_xll.DBRW($C$9,$H$17,$E88,$G88,L$27)</f>
        <v/>
      </c>
      <c r="M88" s="21" t="str">
        <f ca="1">_xll.DBRW($C$9,$H$17,$E88,$G88,M$27)</f>
        <v/>
      </c>
      <c r="N88" s="21" t="str">
        <f ca="1">_xll.DBRW($C$9,$H$17,$E88,$G88,N$27)</f>
        <v/>
      </c>
      <c r="O88" s="21" t="str">
        <f ca="1">_xll.DBRW($C$9,$H$17,$E88,$G88,O$27)</f>
        <v/>
      </c>
      <c r="P88" s="21" t="str">
        <f ca="1">_xll.DBRW($C$9,$H$17,$E88,$G88,P$27)</f>
        <v/>
      </c>
      <c r="Q88" s="22" t="str">
        <f ca="1">_xll.DBRW($C$9,$H$17,$E88,$G88,Q$27)</f>
        <v/>
      </c>
    </row>
    <row r="89" spans="2:17" x14ac:dyDescent="0.35">
      <c r="B89" t="str">
        <f ca="1">IF(_xll.TM1RPTELISCONSOLIDATED(#REF!,#REF!),IF(_xll.TM1RPTELLEV(#REF!,#REF!)&lt;=3,_xll.TM1RPTELLEV(#REF!,#REF!),"D"),"N")</f>
        <v>N</v>
      </c>
      <c r="C89" s="5"/>
      <c r="D89" s="22" t="str">
        <f t="shared" si="0"/>
        <v>62</v>
      </c>
      <c r="E89" s="31" t="s">
        <v>119</v>
      </c>
      <c r="F89" s="32" t="s">
        <v>59</v>
      </c>
      <c r="G89" s="19" t="str">
        <f t="shared" si="1"/>
        <v>Breakdown Total</v>
      </c>
      <c r="H89" s="23" t="str">
        <f ca="1">_xll.DBRW($C$9,$H$17,$E89,$G89,H$27)</f>
        <v/>
      </c>
      <c r="I89" s="21" t="str">
        <f ca="1">_xll.DBRW($C$9,$H$17,$E89,$G89,I$27)</f>
        <v/>
      </c>
      <c r="J89" s="21" t="str">
        <f ca="1">_xll.DBRW($C$9,$H$17,$E89,$G89,J$27)</f>
        <v/>
      </c>
      <c r="K89" s="21" t="str">
        <f ca="1">_xll.DBRW($C$9,$H$17,$E89,$G89,K$27)</f>
        <v/>
      </c>
      <c r="L89" s="21" t="str">
        <f ca="1">_xll.DBRW($C$9,$H$17,$E89,$G89,L$27)</f>
        <v/>
      </c>
      <c r="M89" s="21" t="str">
        <f ca="1">_xll.DBRW($C$9,$H$17,$E89,$G89,M$27)</f>
        <v/>
      </c>
      <c r="N89" s="21" t="str">
        <f ca="1">_xll.DBRW($C$9,$H$17,$E89,$G89,N$27)</f>
        <v/>
      </c>
      <c r="O89" s="21" t="str">
        <f ca="1">_xll.DBRW($C$9,$H$17,$E89,$G89,O$27)</f>
        <v/>
      </c>
      <c r="P89" s="21" t="str">
        <f ca="1">_xll.DBRW($C$9,$H$17,$E89,$G89,P$27)</f>
        <v/>
      </c>
      <c r="Q89" s="22" t="str">
        <f ca="1">_xll.DBRW($C$9,$H$17,$E89,$G89,Q$27)</f>
        <v/>
      </c>
    </row>
    <row r="90" spans="2:17" x14ac:dyDescent="0.35">
      <c r="B90" t="str">
        <f ca="1">IF(_xll.TM1RPTELISCONSOLIDATED(#REF!,#REF!),IF(_xll.TM1RPTELLEV(#REF!,#REF!)&lt;=3,_xll.TM1RPTELLEV(#REF!,#REF!),"D"),"N")</f>
        <v>N</v>
      </c>
      <c r="C90" s="5"/>
      <c r="D90" s="22" t="str">
        <f t="shared" si="0"/>
        <v>63</v>
      </c>
      <c r="E90" s="31" t="s">
        <v>120</v>
      </c>
      <c r="F90" s="32" t="s">
        <v>59</v>
      </c>
      <c r="G90" s="19" t="str">
        <f t="shared" si="1"/>
        <v>Breakdown Total</v>
      </c>
      <c r="H90" s="23" t="str">
        <f ca="1">_xll.DBRW($C$9,$H$17,$E90,$G90,H$27)</f>
        <v/>
      </c>
      <c r="I90" s="21" t="str">
        <f ca="1">_xll.DBRW($C$9,$H$17,$E90,$G90,I$27)</f>
        <v/>
      </c>
      <c r="J90" s="21" t="str">
        <f ca="1">_xll.DBRW($C$9,$H$17,$E90,$G90,J$27)</f>
        <v/>
      </c>
      <c r="K90" s="21" t="str">
        <f ca="1">_xll.DBRW($C$9,$H$17,$E90,$G90,K$27)</f>
        <v/>
      </c>
      <c r="L90" s="21" t="str">
        <f ca="1">_xll.DBRW($C$9,$H$17,$E90,$G90,L$27)</f>
        <v/>
      </c>
      <c r="M90" s="21" t="str">
        <f ca="1">_xll.DBRW($C$9,$H$17,$E90,$G90,M$27)</f>
        <v/>
      </c>
      <c r="N90" s="21" t="str">
        <f ca="1">_xll.DBRW($C$9,$H$17,$E90,$G90,N$27)</f>
        <v/>
      </c>
      <c r="O90" s="21" t="str">
        <f ca="1">_xll.DBRW($C$9,$H$17,$E90,$G90,O$27)</f>
        <v/>
      </c>
      <c r="P90" s="21" t="str">
        <f ca="1">_xll.DBRW($C$9,$H$17,$E90,$G90,P$27)</f>
        <v/>
      </c>
      <c r="Q90" s="22" t="str">
        <f ca="1">_xll.DBRW($C$9,$H$17,$E90,$G90,Q$27)</f>
        <v/>
      </c>
    </row>
    <row r="91" spans="2:17" x14ac:dyDescent="0.35">
      <c r="B91" t="str">
        <f ca="1">IF(_xll.TM1RPTELISCONSOLIDATED(#REF!,#REF!),IF(_xll.TM1RPTELLEV(#REF!,#REF!)&lt;=3,_xll.TM1RPTELLEV(#REF!,#REF!),"D"),"N")</f>
        <v>N</v>
      </c>
      <c r="C91" s="5"/>
      <c r="D91" s="22" t="str">
        <f t="shared" si="0"/>
        <v>64</v>
      </c>
      <c r="E91" s="31" t="s">
        <v>121</v>
      </c>
      <c r="F91" s="32" t="s">
        <v>59</v>
      </c>
      <c r="G91" s="19" t="str">
        <f t="shared" si="1"/>
        <v>Breakdown Total</v>
      </c>
      <c r="H91" s="23" t="str">
        <f ca="1">_xll.DBRW($C$9,$H$17,$E91,$G91,H$27)</f>
        <v/>
      </c>
      <c r="I91" s="21" t="str">
        <f ca="1">_xll.DBRW($C$9,$H$17,$E91,$G91,I$27)</f>
        <v/>
      </c>
      <c r="J91" s="21" t="str">
        <f ca="1">_xll.DBRW($C$9,$H$17,$E91,$G91,J$27)</f>
        <v/>
      </c>
      <c r="K91" s="21" t="str">
        <f ca="1">_xll.DBRW($C$9,$H$17,$E91,$G91,K$27)</f>
        <v/>
      </c>
      <c r="L91" s="21" t="str">
        <f ca="1">_xll.DBRW($C$9,$H$17,$E91,$G91,L$27)</f>
        <v/>
      </c>
      <c r="M91" s="21" t="str">
        <f ca="1">_xll.DBRW($C$9,$H$17,$E91,$G91,M$27)</f>
        <v/>
      </c>
      <c r="N91" s="21" t="str">
        <f ca="1">_xll.DBRW($C$9,$H$17,$E91,$G91,N$27)</f>
        <v/>
      </c>
      <c r="O91" s="21" t="str">
        <f ca="1">_xll.DBRW($C$9,$H$17,$E91,$G91,O$27)</f>
        <v/>
      </c>
      <c r="P91" s="21" t="str">
        <f ca="1">_xll.DBRW($C$9,$H$17,$E91,$G91,P$27)</f>
        <v/>
      </c>
      <c r="Q91" s="22" t="str">
        <f ca="1">_xll.DBRW($C$9,$H$17,$E91,$G91,Q$27)</f>
        <v/>
      </c>
    </row>
    <row r="92" spans="2:17" x14ac:dyDescent="0.35">
      <c r="B92" t="str">
        <f ca="1">IF(_xll.TM1RPTELISCONSOLIDATED(#REF!,#REF!),IF(_xll.TM1RPTELLEV(#REF!,#REF!)&lt;=3,_xll.TM1RPTELLEV(#REF!,#REF!),"D"),"N")</f>
        <v>N</v>
      </c>
      <c r="C92" s="5"/>
      <c r="D92" s="22" t="str">
        <f t="shared" si="0"/>
        <v>65</v>
      </c>
      <c r="E92" s="31" t="s">
        <v>122</v>
      </c>
      <c r="F92" s="32" t="s">
        <v>59</v>
      </c>
      <c r="G92" s="19" t="str">
        <f t="shared" si="1"/>
        <v>Breakdown Total</v>
      </c>
      <c r="H92" s="23" t="str">
        <f ca="1">_xll.DBRW($C$9,$H$17,$E92,$G92,H$27)</f>
        <v/>
      </c>
      <c r="I92" s="21" t="str">
        <f ca="1">_xll.DBRW($C$9,$H$17,$E92,$G92,I$27)</f>
        <v/>
      </c>
      <c r="J92" s="21" t="str">
        <f ca="1">_xll.DBRW($C$9,$H$17,$E92,$G92,J$27)</f>
        <v/>
      </c>
      <c r="K92" s="21" t="str">
        <f ca="1">_xll.DBRW($C$9,$H$17,$E92,$G92,K$27)</f>
        <v/>
      </c>
      <c r="L92" s="21" t="str">
        <f ca="1">_xll.DBRW($C$9,$H$17,$E92,$G92,L$27)</f>
        <v/>
      </c>
      <c r="M92" s="21" t="str">
        <f ca="1">_xll.DBRW($C$9,$H$17,$E92,$G92,M$27)</f>
        <v/>
      </c>
      <c r="N92" s="21" t="str">
        <f ca="1">_xll.DBRW($C$9,$H$17,$E92,$G92,N$27)</f>
        <v/>
      </c>
      <c r="O92" s="21" t="str">
        <f ca="1">_xll.DBRW($C$9,$H$17,$E92,$G92,O$27)</f>
        <v/>
      </c>
      <c r="P92" s="21" t="str">
        <f ca="1">_xll.DBRW($C$9,$H$17,$E92,$G92,P$27)</f>
        <v/>
      </c>
      <c r="Q92" s="22" t="str">
        <f ca="1">_xll.DBRW($C$9,$H$17,$E92,$G92,Q$27)</f>
        <v/>
      </c>
    </row>
    <row r="93" spans="2:17" x14ac:dyDescent="0.35">
      <c r="B93" t="str">
        <f ca="1">IF(_xll.TM1RPTELISCONSOLIDATED(#REF!,#REF!),IF(_xll.TM1RPTELLEV(#REF!,#REF!)&lt;=3,_xll.TM1RPTELLEV(#REF!,#REF!),"D"),"N")</f>
        <v>N</v>
      </c>
      <c r="C93" s="5"/>
      <c r="D93" s="22" t="str">
        <f t="shared" ref="D93:D127" si="2">E93</f>
        <v>66</v>
      </c>
      <c r="E93" s="31" t="s">
        <v>123</v>
      </c>
      <c r="F93" s="32" t="s">
        <v>59</v>
      </c>
      <c r="G93" s="19" t="str">
        <f t="shared" ref="G93:G127" si="3">IF(F93="Total", "Breakdown Total", F93)</f>
        <v>Breakdown Total</v>
      </c>
      <c r="H93" s="23" t="str">
        <f ca="1">_xll.DBRW($C$9,$H$17,$E93,$G93,H$27)</f>
        <v/>
      </c>
      <c r="I93" s="21" t="str">
        <f ca="1">_xll.DBRW($C$9,$H$17,$E93,$G93,I$27)</f>
        <v/>
      </c>
      <c r="J93" s="21" t="str">
        <f ca="1">_xll.DBRW($C$9,$H$17,$E93,$G93,J$27)</f>
        <v/>
      </c>
      <c r="K93" s="21" t="str">
        <f ca="1">_xll.DBRW($C$9,$H$17,$E93,$G93,K$27)</f>
        <v/>
      </c>
      <c r="L93" s="21" t="str">
        <f ca="1">_xll.DBRW($C$9,$H$17,$E93,$G93,L$27)</f>
        <v/>
      </c>
      <c r="M93" s="21" t="str">
        <f ca="1">_xll.DBRW($C$9,$H$17,$E93,$G93,M$27)</f>
        <v/>
      </c>
      <c r="N93" s="21" t="str">
        <f ca="1">_xll.DBRW($C$9,$H$17,$E93,$G93,N$27)</f>
        <v/>
      </c>
      <c r="O93" s="21" t="str">
        <f ca="1">_xll.DBRW($C$9,$H$17,$E93,$G93,O$27)</f>
        <v/>
      </c>
      <c r="P93" s="21" t="str">
        <f ca="1">_xll.DBRW($C$9,$H$17,$E93,$G93,P$27)</f>
        <v/>
      </c>
      <c r="Q93" s="22" t="str">
        <f ca="1">_xll.DBRW($C$9,$H$17,$E93,$G93,Q$27)</f>
        <v/>
      </c>
    </row>
    <row r="94" spans="2:17" x14ac:dyDescent="0.35">
      <c r="B94" t="str">
        <f ca="1">IF(_xll.TM1RPTELISCONSOLIDATED(#REF!,#REF!),IF(_xll.TM1RPTELLEV(#REF!,#REF!)&lt;=3,_xll.TM1RPTELLEV(#REF!,#REF!),"D"),"N")</f>
        <v>N</v>
      </c>
      <c r="C94" s="5"/>
      <c r="D94" s="22" t="str">
        <f t="shared" si="2"/>
        <v>67</v>
      </c>
      <c r="E94" s="31" t="s">
        <v>124</v>
      </c>
      <c r="F94" s="32" t="s">
        <v>59</v>
      </c>
      <c r="G94" s="19" t="str">
        <f t="shared" si="3"/>
        <v>Breakdown Total</v>
      </c>
      <c r="H94" s="23" t="str">
        <f ca="1">_xll.DBRW($C$9,$H$17,$E94,$G94,H$27)</f>
        <v/>
      </c>
      <c r="I94" s="21" t="str">
        <f ca="1">_xll.DBRW($C$9,$H$17,$E94,$G94,I$27)</f>
        <v/>
      </c>
      <c r="J94" s="21" t="str">
        <f ca="1">_xll.DBRW($C$9,$H$17,$E94,$G94,J$27)</f>
        <v/>
      </c>
      <c r="K94" s="21" t="str">
        <f ca="1">_xll.DBRW($C$9,$H$17,$E94,$G94,K$27)</f>
        <v/>
      </c>
      <c r="L94" s="21" t="str">
        <f ca="1">_xll.DBRW($C$9,$H$17,$E94,$G94,L$27)</f>
        <v/>
      </c>
      <c r="M94" s="21" t="str">
        <f ca="1">_xll.DBRW($C$9,$H$17,$E94,$G94,M$27)</f>
        <v/>
      </c>
      <c r="N94" s="21" t="str">
        <f ca="1">_xll.DBRW($C$9,$H$17,$E94,$G94,N$27)</f>
        <v/>
      </c>
      <c r="O94" s="21" t="str">
        <f ca="1">_xll.DBRW($C$9,$H$17,$E94,$G94,O$27)</f>
        <v/>
      </c>
      <c r="P94" s="21" t="str">
        <f ca="1">_xll.DBRW($C$9,$H$17,$E94,$G94,P$27)</f>
        <v/>
      </c>
      <c r="Q94" s="22" t="str">
        <f ca="1">_xll.DBRW($C$9,$H$17,$E94,$G94,Q$27)</f>
        <v/>
      </c>
    </row>
    <row r="95" spans="2:17" x14ac:dyDescent="0.35">
      <c r="B95" t="str">
        <f ca="1">IF(_xll.TM1RPTELISCONSOLIDATED(#REF!,#REF!),IF(_xll.TM1RPTELLEV(#REF!,#REF!)&lt;=3,_xll.TM1RPTELLEV(#REF!,#REF!),"D"),"N")</f>
        <v>N</v>
      </c>
      <c r="C95" s="5"/>
      <c r="D95" s="22" t="str">
        <f t="shared" si="2"/>
        <v>68</v>
      </c>
      <c r="E95" s="31" t="s">
        <v>125</v>
      </c>
      <c r="F95" s="32" t="s">
        <v>59</v>
      </c>
      <c r="G95" s="19" t="str">
        <f t="shared" si="3"/>
        <v>Breakdown Total</v>
      </c>
      <c r="H95" s="23" t="str">
        <f ca="1">_xll.DBRW($C$9,$H$17,$E95,$G95,H$27)</f>
        <v/>
      </c>
      <c r="I95" s="21" t="str">
        <f ca="1">_xll.DBRW($C$9,$H$17,$E95,$G95,I$27)</f>
        <v/>
      </c>
      <c r="J95" s="21" t="str">
        <f ca="1">_xll.DBRW($C$9,$H$17,$E95,$G95,J$27)</f>
        <v/>
      </c>
      <c r="K95" s="21" t="str">
        <f ca="1">_xll.DBRW($C$9,$H$17,$E95,$G95,K$27)</f>
        <v/>
      </c>
      <c r="L95" s="21" t="str">
        <f ca="1">_xll.DBRW($C$9,$H$17,$E95,$G95,L$27)</f>
        <v/>
      </c>
      <c r="M95" s="21" t="str">
        <f ca="1">_xll.DBRW($C$9,$H$17,$E95,$G95,M$27)</f>
        <v/>
      </c>
      <c r="N95" s="21" t="str">
        <f ca="1">_xll.DBRW($C$9,$H$17,$E95,$G95,N$27)</f>
        <v/>
      </c>
      <c r="O95" s="21" t="str">
        <f ca="1">_xll.DBRW($C$9,$H$17,$E95,$G95,O$27)</f>
        <v/>
      </c>
      <c r="P95" s="21" t="str">
        <f ca="1">_xll.DBRW($C$9,$H$17,$E95,$G95,P$27)</f>
        <v/>
      </c>
      <c r="Q95" s="22" t="str">
        <f ca="1">_xll.DBRW($C$9,$H$17,$E95,$G95,Q$27)</f>
        <v/>
      </c>
    </row>
    <row r="96" spans="2:17" x14ac:dyDescent="0.35">
      <c r="B96" t="str">
        <f ca="1">IF(_xll.TM1RPTELISCONSOLIDATED(#REF!,#REF!),IF(_xll.TM1RPTELLEV(#REF!,#REF!)&lt;=3,_xll.TM1RPTELLEV(#REF!,#REF!),"D"),"N")</f>
        <v>N</v>
      </c>
      <c r="C96" s="5"/>
      <c r="D96" s="22" t="str">
        <f t="shared" si="2"/>
        <v>69</v>
      </c>
      <c r="E96" s="31" t="s">
        <v>126</v>
      </c>
      <c r="F96" s="32" t="s">
        <v>59</v>
      </c>
      <c r="G96" s="19" t="str">
        <f t="shared" si="3"/>
        <v>Breakdown Total</v>
      </c>
      <c r="H96" s="23" t="str">
        <f ca="1">_xll.DBRW($C$9,$H$17,$E96,$G96,H$27)</f>
        <v/>
      </c>
      <c r="I96" s="21" t="str">
        <f ca="1">_xll.DBRW($C$9,$H$17,$E96,$G96,I$27)</f>
        <v/>
      </c>
      <c r="J96" s="21" t="str">
        <f ca="1">_xll.DBRW($C$9,$H$17,$E96,$G96,J$27)</f>
        <v/>
      </c>
      <c r="K96" s="21" t="str">
        <f ca="1">_xll.DBRW($C$9,$H$17,$E96,$G96,K$27)</f>
        <v/>
      </c>
      <c r="L96" s="21" t="str">
        <f ca="1">_xll.DBRW($C$9,$H$17,$E96,$G96,L$27)</f>
        <v/>
      </c>
      <c r="M96" s="21" t="str">
        <f ca="1">_xll.DBRW($C$9,$H$17,$E96,$G96,M$27)</f>
        <v/>
      </c>
      <c r="N96" s="21" t="str">
        <f ca="1">_xll.DBRW($C$9,$H$17,$E96,$G96,N$27)</f>
        <v/>
      </c>
      <c r="O96" s="21" t="str">
        <f ca="1">_xll.DBRW($C$9,$H$17,$E96,$G96,O$27)</f>
        <v/>
      </c>
      <c r="P96" s="21" t="str">
        <f ca="1">_xll.DBRW($C$9,$H$17,$E96,$G96,P$27)</f>
        <v/>
      </c>
      <c r="Q96" s="22" t="str">
        <f ca="1">_xll.DBRW($C$9,$H$17,$E96,$G96,Q$27)</f>
        <v/>
      </c>
    </row>
    <row r="97" spans="2:17" x14ac:dyDescent="0.35">
      <c r="B97" t="str">
        <f ca="1">IF(_xll.TM1RPTELISCONSOLIDATED(#REF!,#REF!),IF(_xll.TM1RPTELLEV(#REF!,#REF!)&lt;=3,_xll.TM1RPTELLEV(#REF!,#REF!),"D"),"N")</f>
        <v>N</v>
      </c>
      <c r="C97" s="5"/>
      <c r="D97" s="22" t="str">
        <f t="shared" si="2"/>
        <v>70</v>
      </c>
      <c r="E97" s="31" t="s">
        <v>127</v>
      </c>
      <c r="F97" s="32" t="s">
        <v>59</v>
      </c>
      <c r="G97" s="19" t="str">
        <f t="shared" si="3"/>
        <v>Breakdown Total</v>
      </c>
      <c r="H97" s="23" t="str">
        <f ca="1">_xll.DBRW($C$9,$H$17,$E97,$G97,H$27)</f>
        <v/>
      </c>
      <c r="I97" s="21" t="str">
        <f ca="1">_xll.DBRW($C$9,$H$17,$E97,$G97,I$27)</f>
        <v/>
      </c>
      <c r="J97" s="21" t="str">
        <f ca="1">_xll.DBRW($C$9,$H$17,$E97,$G97,J$27)</f>
        <v/>
      </c>
      <c r="K97" s="21" t="str">
        <f ca="1">_xll.DBRW($C$9,$H$17,$E97,$G97,K$27)</f>
        <v/>
      </c>
      <c r="L97" s="21" t="str">
        <f ca="1">_xll.DBRW($C$9,$H$17,$E97,$G97,L$27)</f>
        <v/>
      </c>
      <c r="M97" s="21" t="str">
        <f ca="1">_xll.DBRW($C$9,$H$17,$E97,$G97,M$27)</f>
        <v/>
      </c>
      <c r="N97" s="21" t="str">
        <f ca="1">_xll.DBRW($C$9,$H$17,$E97,$G97,N$27)</f>
        <v/>
      </c>
      <c r="O97" s="21" t="str">
        <f ca="1">_xll.DBRW($C$9,$H$17,$E97,$G97,O$27)</f>
        <v/>
      </c>
      <c r="P97" s="21" t="str">
        <f ca="1">_xll.DBRW($C$9,$H$17,$E97,$G97,P$27)</f>
        <v/>
      </c>
      <c r="Q97" s="22" t="str">
        <f ca="1">_xll.DBRW($C$9,$H$17,$E97,$G97,Q$27)</f>
        <v/>
      </c>
    </row>
    <row r="98" spans="2:17" x14ac:dyDescent="0.35">
      <c r="B98" t="str">
        <f ca="1">IF(_xll.TM1RPTELISCONSOLIDATED(#REF!,#REF!),IF(_xll.TM1RPTELLEV(#REF!,#REF!)&lt;=3,_xll.TM1RPTELLEV(#REF!,#REF!),"D"),"N")</f>
        <v>N</v>
      </c>
      <c r="C98" s="5"/>
      <c r="D98" s="22" t="str">
        <f t="shared" si="2"/>
        <v>71</v>
      </c>
      <c r="E98" s="31" t="s">
        <v>128</v>
      </c>
      <c r="F98" s="32" t="s">
        <v>59</v>
      </c>
      <c r="G98" s="19" t="str">
        <f t="shared" si="3"/>
        <v>Breakdown Total</v>
      </c>
      <c r="H98" s="23" t="str">
        <f ca="1">_xll.DBRW($C$9,$H$17,$E98,$G98,H$27)</f>
        <v/>
      </c>
      <c r="I98" s="21" t="str">
        <f ca="1">_xll.DBRW($C$9,$H$17,$E98,$G98,I$27)</f>
        <v/>
      </c>
      <c r="J98" s="21" t="str">
        <f ca="1">_xll.DBRW($C$9,$H$17,$E98,$G98,J$27)</f>
        <v/>
      </c>
      <c r="K98" s="21" t="str">
        <f ca="1">_xll.DBRW($C$9,$H$17,$E98,$G98,K$27)</f>
        <v/>
      </c>
      <c r="L98" s="21" t="str">
        <f ca="1">_xll.DBRW($C$9,$H$17,$E98,$G98,L$27)</f>
        <v/>
      </c>
      <c r="M98" s="21" t="str">
        <f ca="1">_xll.DBRW($C$9,$H$17,$E98,$G98,M$27)</f>
        <v/>
      </c>
      <c r="N98" s="21" t="str">
        <f ca="1">_xll.DBRW($C$9,$H$17,$E98,$G98,N$27)</f>
        <v/>
      </c>
      <c r="O98" s="21" t="str">
        <f ca="1">_xll.DBRW($C$9,$H$17,$E98,$G98,O$27)</f>
        <v/>
      </c>
      <c r="P98" s="21" t="str">
        <f ca="1">_xll.DBRW($C$9,$H$17,$E98,$G98,P$27)</f>
        <v/>
      </c>
      <c r="Q98" s="22" t="str">
        <f ca="1">_xll.DBRW($C$9,$H$17,$E98,$G98,Q$27)</f>
        <v/>
      </c>
    </row>
    <row r="99" spans="2:17" x14ac:dyDescent="0.35">
      <c r="B99" t="str">
        <f ca="1">IF(_xll.TM1RPTELISCONSOLIDATED(#REF!,#REF!),IF(_xll.TM1RPTELLEV(#REF!,#REF!)&lt;=3,_xll.TM1RPTELLEV(#REF!,#REF!),"D"),"N")</f>
        <v>N</v>
      </c>
      <c r="C99" s="5"/>
      <c r="D99" s="22" t="str">
        <f t="shared" si="2"/>
        <v>72</v>
      </c>
      <c r="E99" s="31" t="s">
        <v>129</v>
      </c>
      <c r="F99" s="32" t="s">
        <v>59</v>
      </c>
      <c r="G99" s="19" t="str">
        <f t="shared" si="3"/>
        <v>Breakdown Total</v>
      </c>
      <c r="H99" s="23" t="str">
        <f ca="1">_xll.DBRW($C$9,$H$17,$E99,$G99,H$27)</f>
        <v/>
      </c>
      <c r="I99" s="21" t="str">
        <f ca="1">_xll.DBRW($C$9,$H$17,$E99,$G99,I$27)</f>
        <v/>
      </c>
      <c r="J99" s="21" t="str">
        <f ca="1">_xll.DBRW($C$9,$H$17,$E99,$G99,J$27)</f>
        <v/>
      </c>
      <c r="K99" s="21" t="str">
        <f ca="1">_xll.DBRW($C$9,$H$17,$E99,$G99,K$27)</f>
        <v/>
      </c>
      <c r="L99" s="21" t="str">
        <f ca="1">_xll.DBRW($C$9,$H$17,$E99,$G99,L$27)</f>
        <v/>
      </c>
      <c r="M99" s="21" t="str">
        <f ca="1">_xll.DBRW($C$9,$H$17,$E99,$G99,M$27)</f>
        <v/>
      </c>
      <c r="N99" s="21" t="str">
        <f ca="1">_xll.DBRW($C$9,$H$17,$E99,$G99,N$27)</f>
        <v/>
      </c>
      <c r="O99" s="21" t="str">
        <f ca="1">_xll.DBRW($C$9,$H$17,$E99,$G99,O$27)</f>
        <v/>
      </c>
      <c r="P99" s="21" t="str">
        <f ca="1">_xll.DBRW($C$9,$H$17,$E99,$G99,P$27)</f>
        <v/>
      </c>
      <c r="Q99" s="22" t="str">
        <f ca="1">_xll.DBRW($C$9,$H$17,$E99,$G99,Q$27)</f>
        <v/>
      </c>
    </row>
    <row r="100" spans="2:17" x14ac:dyDescent="0.35">
      <c r="B100" t="str">
        <f ca="1">IF(_xll.TM1RPTELISCONSOLIDATED(#REF!,#REF!),IF(_xll.TM1RPTELLEV(#REF!,#REF!)&lt;=3,_xll.TM1RPTELLEV(#REF!,#REF!),"D"),"N")</f>
        <v>N</v>
      </c>
      <c r="C100" s="5"/>
      <c r="D100" s="22" t="str">
        <f t="shared" si="2"/>
        <v>73</v>
      </c>
      <c r="E100" s="31" t="s">
        <v>130</v>
      </c>
      <c r="F100" s="32" t="s">
        <v>59</v>
      </c>
      <c r="G100" s="19" t="str">
        <f t="shared" si="3"/>
        <v>Breakdown Total</v>
      </c>
      <c r="H100" s="23" t="str">
        <f ca="1">_xll.DBRW($C$9,$H$17,$E100,$G100,H$27)</f>
        <v/>
      </c>
      <c r="I100" s="21" t="str">
        <f ca="1">_xll.DBRW($C$9,$H$17,$E100,$G100,I$27)</f>
        <v/>
      </c>
      <c r="J100" s="21" t="str">
        <f ca="1">_xll.DBRW($C$9,$H$17,$E100,$G100,J$27)</f>
        <v/>
      </c>
      <c r="K100" s="21" t="str">
        <f ca="1">_xll.DBRW($C$9,$H$17,$E100,$G100,K$27)</f>
        <v/>
      </c>
      <c r="L100" s="21" t="str">
        <f ca="1">_xll.DBRW($C$9,$H$17,$E100,$G100,L$27)</f>
        <v/>
      </c>
      <c r="M100" s="21" t="str">
        <f ca="1">_xll.DBRW($C$9,$H$17,$E100,$G100,M$27)</f>
        <v/>
      </c>
      <c r="N100" s="21" t="str">
        <f ca="1">_xll.DBRW($C$9,$H$17,$E100,$G100,N$27)</f>
        <v/>
      </c>
      <c r="O100" s="21" t="str">
        <f ca="1">_xll.DBRW($C$9,$H$17,$E100,$G100,O$27)</f>
        <v/>
      </c>
      <c r="P100" s="21" t="str">
        <f ca="1">_xll.DBRW($C$9,$H$17,$E100,$G100,P$27)</f>
        <v/>
      </c>
      <c r="Q100" s="22" t="str">
        <f ca="1">_xll.DBRW($C$9,$H$17,$E100,$G100,Q$27)</f>
        <v/>
      </c>
    </row>
    <row r="101" spans="2:17" x14ac:dyDescent="0.35">
      <c r="B101" t="str">
        <f ca="1">IF(_xll.TM1RPTELISCONSOLIDATED(#REF!,#REF!),IF(_xll.TM1RPTELLEV(#REF!,#REF!)&lt;=3,_xll.TM1RPTELLEV(#REF!,#REF!),"D"),"N")</f>
        <v>N</v>
      </c>
      <c r="C101" s="5"/>
      <c r="D101" s="22" t="str">
        <f t="shared" si="2"/>
        <v>74</v>
      </c>
      <c r="E101" s="31" t="s">
        <v>131</v>
      </c>
      <c r="F101" s="32" t="s">
        <v>59</v>
      </c>
      <c r="G101" s="19" t="str">
        <f t="shared" si="3"/>
        <v>Breakdown Total</v>
      </c>
      <c r="H101" s="23" t="str">
        <f ca="1">_xll.DBRW($C$9,$H$17,$E101,$G101,H$27)</f>
        <v/>
      </c>
      <c r="I101" s="21" t="str">
        <f ca="1">_xll.DBRW($C$9,$H$17,$E101,$G101,I$27)</f>
        <v/>
      </c>
      <c r="J101" s="21" t="str">
        <f ca="1">_xll.DBRW($C$9,$H$17,$E101,$G101,J$27)</f>
        <v/>
      </c>
      <c r="K101" s="21" t="str">
        <f ca="1">_xll.DBRW($C$9,$H$17,$E101,$G101,K$27)</f>
        <v/>
      </c>
      <c r="L101" s="21" t="str">
        <f ca="1">_xll.DBRW($C$9,$H$17,$E101,$G101,L$27)</f>
        <v/>
      </c>
      <c r="M101" s="21" t="str">
        <f ca="1">_xll.DBRW($C$9,$H$17,$E101,$G101,M$27)</f>
        <v/>
      </c>
      <c r="N101" s="21" t="str">
        <f ca="1">_xll.DBRW($C$9,$H$17,$E101,$G101,N$27)</f>
        <v/>
      </c>
      <c r="O101" s="21" t="str">
        <f ca="1">_xll.DBRW($C$9,$H$17,$E101,$G101,O$27)</f>
        <v/>
      </c>
      <c r="P101" s="21" t="str">
        <f ca="1">_xll.DBRW($C$9,$H$17,$E101,$G101,P$27)</f>
        <v/>
      </c>
      <c r="Q101" s="22" t="str">
        <f ca="1">_xll.DBRW($C$9,$H$17,$E101,$G101,Q$27)</f>
        <v/>
      </c>
    </row>
    <row r="102" spans="2:17" x14ac:dyDescent="0.35">
      <c r="B102" t="str">
        <f ca="1">IF(_xll.TM1RPTELISCONSOLIDATED(#REF!,#REF!),IF(_xll.TM1RPTELLEV(#REF!,#REF!)&lt;=3,_xll.TM1RPTELLEV(#REF!,#REF!),"D"),"N")</f>
        <v>N</v>
      </c>
      <c r="C102" s="5"/>
      <c r="D102" s="22" t="str">
        <f t="shared" si="2"/>
        <v>75</v>
      </c>
      <c r="E102" s="31" t="s">
        <v>132</v>
      </c>
      <c r="F102" s="32" t="s">
        <v>59</v>
      </c>
      <c r="G102" s="19" t="str">
        <f t="shared" si="3"/>
        <v>Breakdown Total</v>
      </c>
      <c r="H102" s="23" t="str">
        <f ca="1">_xll.DBRW($C$9,$H$17,$E102,$G102,H$27)</f>
        <v/>
      </c>
      <c r="I102" s="21" t="str">
        <f ca="1">_xll.DBRW($C$9,$H$17,$E102,$G102,I$27)</f>
        <v/>
      </c>
      <c r="J102" s="21" t="str">
        <f ca="1">_xll.DBRW($C$9,$H$17,$E102,$G102,J$27)</f>
        <v/>
      </c>
      <c r="K102" s="21" t="str">
        <f ca="1">_xll.DBRW($C$9,$H$17,$E102,$G102,K$27)</f>
        <v/>
      </c>
      <c r="L102" s="21" t="str">
        <f ca="1">_xll.DBRW($C$9,$H$17,$E102,$G102,L$27)</f>
        <v/>
      </c>
      <c r="M102" s="21" t="str">
        <f ca="1">_xll.DBRW($C$9,$H$17,$E102,$G102,M$27)</f>
        <v/>
      </c>
      <c r="N102" s="21" t="str">
        <f ca="1">_xll.DBRW($C$9,$H$17,$E102,$G102,N$27)</f>
        <v/>
      </c>
      <c r="O102" s="21" t="str">
        <f ca="1">_xll.DBRW($C$9,$H$17,$E102,$G102,O$27)</f>
        <v/>
      </c>
      <c r="P102" s="21" t="str">
        <f ca="1">_xll.DBRW($C$9,$H$17,$E102,$G102,P$27)</f>
        <v/>
      </c>
      <c r="Q102" s="22" t="str">
        <f ca="1">_xll.DBRW($C$9,$H$17,$E102,$G102,Q$27)</f>
        <v/>
      </c>
    </row>
    <row r="103" spans="2:17" x14ac:dyDescent="0.35">
      <c r="B103" t="str">
        <f ca="1">IF(_xll.TM1RPTELISCONSOLIDATED(#REF!,#REF!),IF(_xll.TM1RPTELLEV(#REF!,#REF!)&lt;=3,_xll.TM1RPTELLEV(#REF!,#REF!),"D"),"N")</f>
        <v>N</v>
      </c>
      <c r="C103" s="5"/>
      <c r="D103" s="22" t="str">
        <f t="shared" si="2"/>
        <v>76</v>
      </c>
      <c r="E103" s="31" t="s">
        <v>133</v>
      </c>
      <c r="F103" s="32" t="s">
        <v>59</v>
      </c>
      <c r="G103" s="19" t="str">
        <f t="shared" si="3"/>
        <v>Breakdown Total</v>
      </c>
      <c r="H103" s="23" t="str">
        <f ca="1">_xll.DBRW($C$9,$H$17,$E103,$G103,H$27)</f>
        <v/>
      </c>
      <c r="I103" s="21" t="str">
        <f ca="1">_xll.DBRW($C$9,$H$17,$E103,$G103,I$27)</f>
        <v/>
      </c>
      <c r="J103" s="21" t="str">
        <f ca="1">_xll.DBRW($C$9,$H$17,$E103,$G103,J$27)</f>
        <v/>
      </c>
      <c r="K103" s="21" t="str">
        <f ca="1">_xll.DBRW($C$9,$H$17,$E103,$G103,K$27)</f>
        <v/>
      </c>
      <c r="L103" s="21" t="str">
        <f ca="1">_xll.DBRW($C$9,$H$17,$E103,$G103,L$27)</f>
        <v/>
      </c>
      <c r="M103" s="21" t="str">
        <f ca="1">_xll.DBRW($C$9,$H$17,$E103,$G103,M$27)</f>
        <v/>
      </c>
      <c r="N103" s="21" t="str">
        <f ca="1">_xll.DBRW($C$9,$H$17,$E103,$G103,N$27)</f>
        <v/>
      </c>
      <c r="O103" s="21" t="str">
        <f ca="1">_xll.DBRW($C$9,$H$17,$E103,$G103,O$27)</f>
        <v/>
      </c>
      <c r="P103" s="21" t="str">
        <f ca="1">_xll.DBRW($C$9,$H$17,$E103,$G103,P$27)</f>
        <v/>
      </c>
      <c r="Q103" s="22" t="str">
        <f ca="1">_xll.DBRW($C$9,$H$17,$E103,$G103,Q$27)</f>
        <v/>
      </c>
    </row>
    <row r="104" spans="2:17" x14ac:dyDescent="0.35">
      <c r="B104" t="str">
        <f ca="1">IF(_xll.TM1RPTELISCONSOLIDATED(#REF!,#REF!),IF(_xll.TM1RPTELLEV(#REF!,#REF!)&lt;=3,_xll.TM1RPTELLEV(#REF!,#REF!),"D"),"N")</f>
        <v>N</v>
      </c>
      <c r="C104" s="5"/>
      <c r="D104" s="22" t="str">
        <f t="shared" si="2"/>
        <v>77</v>
      </c>
      <c r="E104" s="31" t="s">
        <v>134</v>
      </c>
      <c r="F104" s="32" t="s">
        <v>59</v>
      </c>
      <c r="G104" s="19" t="str">
        <f t="shared" si="3"/>
        <v>Breakdown Total</v>
      </c>
      <c r="H104" s="23" t="str">
        <f ca="1">_xll.DBRW($C$9,$H$17,$E104,$G104,H$27)</f>
        <v/>
      </c>
      <c r="I104" s="21" t="str">
        <f ca="1">_xll.DBRW($C$9,$H$17,$E104,$G104,I$27)</f>
        <v/>
      </c>
      <c r="J104" s="21" t="str">
        <f ca="1">_xll.DBRW($C$9,$H$17,$E104,$G104,J$27)</f>
        <v/>
      </c>
      <c r="K104" s="21" t="str">
        <f ca="1">_xll.DBRW($C$9,$H$17,$E104,$G104,K$27)</f>
        <v/>
      </c>
      <c r="L104" s="21" t="str">
        <f ca="1">_xll.DBRW($C$9,$H$17,$E104,$G104,L$27)</f>
        <v/>
      </c>
      <c r="M104" s="21" t="str">
        <f ca="1">_xll.DBRW($C$9,$H$17,$E104,$G104,M$27)</f>
        <v/>
      </c>
      <c r="N104" s="21" t="str">
        <f ca="1">_xll.DBRW($C$9,$H$17,$E104,$G104,N$27)</f>
        <v/>
      </c>
      <c r="O104" s="21" t="str">
        <f ca="1">_xll.DBRW($C$9,$H$17,$E104,$G104,O$27)</f>
        <v/>
      </c>
      <c r="P104" s="21" t="str">
        <f ca="1">_xll.DBRW($C$9,$H$17,$E104,$G104,P$27)</f>
        <v/>
      </c>
      <c r="Q104" s="22" t="str">
        <f ca="1">_xll.DBRW($C$9,$H$17,$E104,$G104,Q$27)</f>
        <v/>
      </c>
    </row>
    <row r="105" spans="2:17" x14ac:dyDescent="0.35">
      <c r="B105" t="str">
        <f ca="1">IF(_xll.TM1RPTELISCONSOLIDATED(#REF!,#REF!),IF(_xll.TM1RPTELLEV(#REF!,#REF!)&lt;=3,_xll.TM1RPTELLEV(#REF!,#REF!),"D"),"N")</f>
        <v>N</v>
      </c>
      <c r="C105" s="5"/>
      <c r="D105" s="22" t="str">
        <f t="shared" si="2"/>
        <v>78</v>
      </c>
      <c r="E105" s="31" t="s">
        <v>135</v>
      </c>
      <c r="F105" s="32" t="s">
        <v>59</v>
      </c>
      <c r="G105" s="19" t="str">
        <f t="shared" si="3"/>
        <v>Breakdown Total</v>
      </c>
      <c r="H105" s="23" t="str">
        <f ca="1">_xll.DBRW($C$9,$H$17,$E105,$G105,H$27)</f>
        <v/>
      </c>
      <c r="I105" s="21" t="str">
        <f ca="1">_xll.DBRW($C$9,$H$17,$E105,$G105,I$27)</f>
        <v/>
      </c>
      <c r="J105" s="21" t="str">
        <f ca="1">_xll.DBRW($C$9,$H$17,$E105,$G105,J$27)</f>
        <v/>
      </c>
      <c r="K105" s="21" t="str">
        <f ca="1">_xll.DBRW($C$9,$H$17,$E105,$G105,K$27)</f>
        <v/>
      </c>
      <c r="L105" s="21" t="str">
        <f ca="1">_xll.DBRW($C$9,$H$17,$E105,$G105,L$27)</f>
        <v/>
      </c>
      <c r="M105" s="21" t="str">
        <f ca="1">_xll.DBRW($C$9,$H$17,$E105,$G105,M$27)</f>
        <v/>
      </c>
      <c r="N105" s="21" t="str">
        <f ca="1">_xll.DBRW($C$9,$H$17,$E105,$G105,N$27)</f>
        <v/>
      </c>
      <c r="O105" s="21" t="str">
        <f ca="1">_xll.DBRW($C$9,$H$17,$E105,$G105,O$27)</f>
        <v/>
      </c>
      <c r="P105" s="21" t="str">
        <f ca="1">_xll.DBRW($C$9,$H$17,$E105,$G105,P$27)</f>
        <v/>
      </c>
      <c r="Q105" s="22" t="str">
        <f ca="1">_xll.DBRW($C$9,$H$17,$E105,$G105,Q$27)</f>
        <v/>
      </c>
    </row>
    <row r="106" spans="2:17" x14ac:dyDescent="0.35">
      <c r="B106" t="str">
        <f ca="1">IF(_xll.TM1RPTELISCONSOLIDATED(#REF!,#REF!),IF(_xll.TM1RPTELLEV(#REF!,#REF!)&lt;=3,_xll.TM1RPTELLEV(#REF!,#REF!),"D"),"N")</f>
        <v>N</v>
      </c>
      <c r="C106" s="5"/>
      <c r="D106" s="22" t="str">
        <f t="shared" si="2"/>
        <v>79</v>
      </c>
      <c r="E106" s="31" t="s">
        <v>136</v>
      </c>
      <c r="F106" s="32" t="s">
        <v>59</v>
      </c>
      <c r="G106" s="19" t="str">
        <f t="shared" si="3"/>
        <v>Breakdown Total</v>
      </c>
      <c r="H106" s="23" t="str">
        <f ca="1">_xll.DBRW($C$9,$H$17,$E106,$G106,H$27)</f>
        <v/>
      </c>
      <c r="I106" s="21" t="str">
        <f ca="1">_xll.DBRW($C$9,$H$17,$E106,$G106,I$27)</f>
        <v/>
      </c>
      <c r="J106" s="21" t="str">
        <f ca="1">_xll.DBRW($C$9,$H$17,$E106,$G106,J$27)</f>
        <v/>
      </c>
      <c r="K106" s="21" t="str">
        <f ca="1">_xll.DBRW($C$9,$H$17,$E106,$G106,K$27)</f>
        <v/>
      </c>
      <c r="L106" s="21" t="str">
        <f ca="1">_xll.DBRW($C$9,$H$17,$E106,$G106,L$27)</f>
        <v/>
      </c>
      <c r="M106" s="21" t="str">
        <f ca="1">_xll.DBRW($C$9,$H$17,$E106,$G106,M$27)</f>
        <v/>
      </c>
      <c r="N106" s="21" t="str">
        <f ca="1">_xll.DBRW($C$9,$H$17,$E106,$G106,N$27)</f>
        <v/>
      </c>
      <c r="O106" s="21" t="str">
        <f ca="1">_xll.DBRW($C$9,$H$17,$E106,$G106,O$27)</f>
        <v/>
      </c>
      <c r="P106" s="21" t="str">
        <f ca="1">_xll.DBRW($C$9,$H$17,$E106,$G106,P$27)</f>
        <v/>
      </c>
      <c r="Q106" s="22" t="str">
        <f ca="1">_xll.DBRW($C$9,$H$17,$E106,$G106,Q$27)</f>
        <v/>
      </c>
    </row>
    <row r="107" spans="2:17" x14ac:dyDescent="0.35">
      <c r="B107" t="str">
        <f ca="1">IF(_xll.TM1RPTELISCONSOLIDATED(#REF!,#REF!),IF(_xll.TM1RPTELLEV(#REF!,#REF!)&lt;=3,_xll.TM1RPTELLEV(#REF!,#REF!),"D"),"N")</f>
        <v>N</v>
      </c>
      <c r="C107" s="5"/>
      <c r="D107" s="22" t="str">
        <f t="shared" si="2"/>
        <v>80</v>
      </c>
      <c r="E107" s="31" t="s">
        <v>137</v>
      </c>
      <c r="F107" s="32" t="s">
        <v>59</v>
      </c>
      <c r="G107" s="19" t="str">
        <f t="shared" si="3"/>
        <v>Breakdown Total</v>
      </c>
      <c r="H107" s="23" t="str">
        <f ca="1">_xll.DBRW($C$9,$H$17,$E107,$G107,H$27)</f>
        <v/>
      </c>
      <c r="I107" s="21" t="str">
        <f ca="1">_xll.DBRW($C$9,$H$17,$E107,$G107,I$27)</f>
        <v/>
      </c>
      <c r="J107" s="21" t="str">
        <f ca="1">_xll.DBRW($C$9,$H$17,$E107,$G107,J$27)</f>
        <v/>
      </c>
      <c r="K107" s="21" t="str">
        <f ca="1">_xll.DBRW($C$9,$H$17,$E107,$G107,K$27)</f>
        <v/>
      </c>
      <c r="L107" s="21" t="str">
        <f ca="1">_xll.DBRW($C$9,$H$17,$E107,$G107,L$27)</f>
        <v/>
      </c>
      <c r="M107" s="21" t="str">
        <f ca="1">_xll.DBRW($C$9,$H$17,$E107,$G107,M$27)</f>
        <v/>
      </c>
      <c r="N107" s="21" t="str">
        <f ca="1">_xll.DBRW($C$9,$H$17,$E107,$G107,N$27)</f>
        <v/>
      </c>
      <c r="O107" s="21" t="str">
        <f ca="1">_xll.DBRW($C$9,$H$17,$E107,$G107,O$27)</f>
        <v/>
      </c>
      <c r="P107" s="21" t="str">
        <f ca="1">_xll.DBRW($C$9,$H$17,$E107,$G107,P$27)</f>
        <v/>
      </c>
      <c r="Q107" s="22" t="str">
        <f ca="1">_xll.DBRW($C$9,$H$17,$E107,$G107,Q$27)</f>
        <v/>
      </c>
    </row>
    <row r="108" spans="2:17" x14ac:dyDescent="0.35">
      <c r="B108" t="str">
        <f ca="1">IF(_xll.TM1RPTELISCONSOLIDATED(#REF!,#REF!),IF(_xll.TM1RPTELLEV(#REF!,#REF!)&lt;=3,_xll.TM1RPTELLEV(#REF!,#REF!),"D"),"N")</f>
        <v>N</v>
      </c>
      <c r="C108" s="5"/>
      <c r="D108" s="22" t="str">
        <f t="shared" si="2"/>
        <v>81</v>
      </c>
      <c r="E108" s="31" t="s">
        <v>138</v>
      </c>
      <c r="F108" s="32" t="s">
        <v>59</v>
      </c>
      <c r="G108" s="19" t="str">
        <f t="shared" si="3"/>
        <v>Breakdown Total</v>
      </c>
      <c r="H108" s="23" t="str">
        <f ca="1">_xll.DBRW($C$9,$H$17,$E108,$G108,H$27)</f>
        <v/>
      </c>
      <c r="I108" s="21" t="str">
        <f ca="1">_xll.DBRW($C$9,$H$17,$E108,$G108,I$27)</f>
        <v/>
      </c>
      <c r="J108" s="21" t="str">
        <f ca="1">_xll.DBRW($C$9,$H$17,$E108,$G108,J$27)</f>
        <v/>
      </c>
      <c r="K108" s="21" t="str">
        <f ca="1">_xll.DBRW($C$9,$H$17,$E108,$G108,K$27)</f>
        <v/>
      </c>
      <c r="L108" s="21" t="str">
        <f ca="1">_xll.DBRW($C$9,$H$17,$E108,$G108,L$27)</f>
        <v/>
      </c>
      <c r="M108" s="21" t="str">
        <f ca="1">_xll.DBRW($C$9,$H$17,$E108,$G108,M$27)</f>
        <v/>
      </c>
      <c r="N108" s="21" t="str">
        <f ca="1">_xll.DBRW($C$9,$H$17,$E108,$G108,N$27)</f>
        <v/>
      </c>
      <c r="O108" s="21" t="str">
        <f ca="1">_xll.DBRW($C$9,$H$17,$E108,$G108,O$27)</f>
        <v/>
      </c>
      <c r="P108" s="21" t="str">
        <f ca="1">_xll.DBRW($C$9,$H$17,$E108,$G108,P$27)</f>
        <v/>
      </c>
      <c r="Q108" s="22" t="str">
        <f ca="1">_xll.DBRW($C$9,$H$17,$E108,$G108,Q$27)</f>
        <v/>
      </c>
    </row>
    <row r="109" spans="2:17" x14ac:dyDescent="0.35">
      <c r="B109" t="str">
        <f ca="1">IF(_xll.TM1RPTELISCONSOLIDATED(#REF!,#REF!),IF(_xll.TM1RPTELLEV(#REF!,#REF!)&lt;=3,_xll.TM1RPTELLEV(#REF!,#REF!),"D"),"N")</f>
        <v>N</v>
      </c>
      <c r="C109" s="5"/>
      <c r="D109" s="22" t="str">
        <f t="shared" si="2"/>
        <v>82</v>
      </c>
      <c r="E109" s="31" t="s">
        <v>139</v>
      </c>
      <c r="F109" s="32" t="s">
        <v>59</v>
      </c>
      <c r="G109" s="19" t="str">
        <f t="shared" si="3"/>
        <v>Breakdown Total</v>
      </c>
      <c r="H109" s="23" t="str">
        <f ca="1">_xll.DBRW($C$9,$H$17,$E109,$G109,H$27)</f>
        <v/>
      </c>
      <c r="I109" s="21" t="str">
        <f ca="1">_xll.DBRW($C$9,$H$17,$E109,$G109,I$27)</f>
        <v/>
      </c>
      <c r="J109" s="21" t="str">
        <f ca="1">_xll.DBRW($C$9,$H$17,$E109,$G109,J$27)</f>
        <v/>
      </c>
      <c r="K109" s="21" t="str">
        <f ca="1">_xll.DBRW($C$9,$H$17,$E109,$G109,K$27)</f>
        <v/>
      </c>
      <c r="L109" s="21" t="str">
        <f ca="1">_xll.DBRW($C$9,$H$17,$E109,$G109,L$27)</f>
        <v/>
      </c>
      <c r="M109" s="21" t="str">
        <f ca="1">_xll.DBRW($C$9,$H$17,$E109,$G109,M$27)</f>
        <v/>
      </c>
      <c r="N109" s="21" t="str">
        <f ca="1">_xll.DBRW($C$9,$H$17,$E109,$G109,N$27)</f>
        <v/>
      </c>
      <c r="O109" s="21" t="str">
        <f ca="1">_xll.DBRW($C$9,$H$17,$E109,$G109,O$27)</f>
        <v/>
      </c>
      <c r="P109" s="21" t="str">
        <f ca="1">_xll.DBRW($C$9,$H$17,$E109,$G109,P$27)</f>
        <v/>
      </c>
      <c r="Q109" s="22" t="str">
        <f ca="1">_xll.DBRW($C$9,$H$17,$E109,$G109,Q$27)</f>
        <v/>
      </c>
    </row>
    <row r="110" spans="2:17" x14ac:dyDescent="0.35">
      <c r="B110" t="str">
        <f ca="1">IF(_xll.TM1RPTELISCONSOLIDATED(#REF!,#REF!),IF(_xll.TM1RPTELLEV(#REF!,#REF!)&lt;=3,_xll.TM1RPTELLEV(#REF!,#REF!),"D"),"N")</f>
        <v>N</v>
      </c>
      <c r="C110" s="5"/>
      <c r="D110" s="22" t="str">
        <f t="shared" si="2"/>
        <v>83</v>
      </c>
      <c r="E110" s="31" t="s">
        <v>140</v>
      </c>
      <c r="F110" s="32" t="s">
        <v>59</v>
      </c>
      <c r="G110" s="19" t="str">
        <f t="shared" si="3"/>
        <v>Breakdown Total</v>
      </c>
      <c r="H110" s="23" t="str">
        <f ca="1">_xll.DBRW($C$9,$H$17,$E110,$G110,H$27)</f>
        <v/>
      </c>
      <c r="I110" s="21" t="str">
        <f ca="1">_xll.DBRW($C$9,$H$17,$E110,$G110,I$27)</f>
        <v/>
      </c>
      <c r="J110" s="21" t="str">
        <f ca="1">_xll.DBRW($C$9,$H$17,$E110,$G110,J$27)</f>
        <v/>
      </c>
      <c r="K110" s="21" t="str">
        <f ca="1">_xll.DBRW($C$9,$H$17,$E110,$G110,K$27)</f>
        <v/>
      </c>
      <c r="L110" s="21" t="str">
        <f ca="1">_xll.DBRW($C$9,$H$17,$E110,$G110,L$27)</f>
        <v/>
      </c>
      <c r="M110" s="21" t="str">
        <f ca="1">_xll.DBRW($C$9,$H$17,$E110,$G110,M$27)</f>
        <v/>
      </c>
      <c r="N110" s="21" t="str">
        <f ca="1">_xll.DBRW($C$9,$H$17,$E110,$G110,N$27)</f>
        <v/>
      </c>
      <c r="O110" s="21" t="str">
        <f ca="1">_xll.DBRW($C$9,$H$17,$E110,$G110,O$27)</f>
        <v/>
      </c>
      <c r="P110" s="21" t="str">
        <f ca="1">_xll.DBRW($C$9,$H$17,$E110,$G110,P$27)</f>
        <v/>
      </c>
      <c r="Q110" s="22" t="str">
        <f ca="1">_xll.DBRW($C$9,$H$17,$E110,$G110,Q$27)</f>
        <v/>
      </c>
    </row>
    <row r="111" spans="2:17" x14ac:dyDescent="0.35">
      <c r="B111" t="str">
        <f ca="1">IF(_xll.TM1RPTELISCONSOLIDATED(#REF!,#REF!),IF(_xll.TM1RPTELLEV(#REF!,#REF!)&lt;=3,_xll.TM1RPTELLEV(#REF!,#REF!),"D"),"N")</f>
        <v>N</v>
      </c>
      <c r="C111" s="5"/>
      <c r="D111" s="22" t="str">
        <f t="shared" si="2"/>
        <v>84</v>
      </c>
      <c r="E111" s="31" t="s">
        <v>141</v>
      </c>
      <c r="F111" s="32" t="s">
        <v>59</v>
      </c>
      <c r="G111" s="19" t="str">
        <f t="shared" si="3"/>
        <v>Breakdown Total</v>
      </c>
      <c r="H111" s="23" t="str">
        <f ca="1">_xll.DBRW($C$9,$H$17,$E111,$G111,H$27)</f>
        <v/>
      </c>
      <c r="I111" s="21" t="str">
        <f ca="1">_xll.DBRW($C$9,$H$17,$E111,$G111,I$27)</f>
        <v/>
      </c>
      <c r="J111" s="21" t="str">
        <f ca="1">_xll.DBRW($C$9,$H$17,$E111,$G111,J$27)</f>
        <v/>
      </c>
      <c r="K111" s="21" t="str">
        <f ca="1">_xll.DBRW($C$9,$H$17,$E111,$G111,K$27)</f>
        <v/>
      </c>
      <c r="L111" s="21" t="str">
        <f ca="1">_xll.DBRW($C$9,$H$17,$E111,$G111,L$27)</f>
        <v/>
      </c>
      <c r="M111" s="21" t="str">
        <f ca="1">_xll.DBRW($C$9,$H$17,$E111,$G111,M$27)</f>
        <v/>
      </c>
      <c r="N111" s="21" t="str">
        <f ca="1">_xll.DBRW($C$9,$H$17,$E111,$G111,N$27)</f>
        <v/>
      </c>
      <c r="O111" s="21" t="str">
        <f ca="1">_xll.DBRW($C$9,$H$17,$E111,$G111,O$27)</f>
        <v/>
      </c>
      <c r="P111" s="21" t="str">
        <f ca="1">_xll.DBRW($C$9,$H$17,$E111,$G111,P$27)</f>
        <v/>
      </c>
      <c r="Q111" s="22" t="str">
        <f ca="1">_xll.DBRW($C$9,$H$17,$E111,$G111,Q$27)</f>
        <v/>
      </c>
    </row>
    <row r="112" spans="2:17" x14ac:dyDescent="0.35">
      <c r="B112" t="str">
        <f ca="1">IF(_xll.TM1RPTELISCONSOLIDATED(#REF!,#REF!),IF(_xll.TM1RPTELLEV(#REF!,#REF!)&lt;=3,_xll.TM1RPTELLEV(#REF!,#REF!),"D"),"N")</f>
        <v>N</v>
      </c>
      <c r="C112" s="5"/>
      <c r="D112" s="22" t="str">
        <f t="shared" si="2"/>
        <v>85</v>
      </c>
      <c r="E112" s="31" t="s">
        <v>142</v>
      </c>
      <c r="F112" s="32" t="s">
        <v>59</v>
      </c>
      <c r="G112" s="19" t="str">
        <f t="shared" si="3"/>
        <v>Breakdown Total</v>
      </c>
      <c r="H112" s="23" t="str">
        <f ca="1">_xll.DBRW($C$9,$H$17,$E112,$G112,H$27)</f>
        <v/>
      </c>
      <c r="I112" s="21" t="str">
        <f ca="1">_xll.DBRW($C$9,$H$17,$E112,$G112,I$27)</f>
        <v/>
      </c>
      <c r="J112" s="21" t="str">
        <f ca="1">_xll.DBRW($C$9,$H$17,$E112,$G112,J$27)</f>
        <v/>
      </c>
      <c r="K112" s="21" t="str">
        <f ca="1">_xll.DBRW($C$9,$H$17,$E112,$G112,K$27)</f>
        <v/>
      </c>
      <c r="L112" s="21" t="str">
        <f ca="1">_xll.DBRW($C$9,$H$17,$E112,$G112,L$27)</f>
        <v/>
      </c>
      <c r="M112" s="21" t="str">
        <f ca="1">_xll.DBRW($C$9,$H$17,$E112,$G112,M$27)</f>
        <v/>
      </c>
      <c r="N112" s="21" t="str">
        <f ca="1">_xll.DBRW($C$9,$H$17,$E112,$G112,N$27)</f>
        <v/>
      </c>
      <c r="O112" s="21" t="str">
        <f ca="1">_xll.DBRW($C$9,$H$17,$E112,$G112,O$27)</f>
        <v/>
      </c>
      <c r="P112" s="21" t="str">
        <f ca="1">_xll.DBRW($C$9,$H$17,$E112,$G112,P$27)</f>
        <v/>
      </c>
      <c r="Q112" s="22" t="str">
        <f ca="1">_xll.DBRW($C$9,$H$17,$E112,$G112,Q$27)</f>
        <v/>
      </c>
    </row>
    <row r="113" spans="2:17" x14ac:dyDescent="0.35">
      <c r="B113" t="str">
        <f ca="1">IF(_xll.TM1RPTELISCONSOLIDATED(#REF!,#REF!),IF(_xll.TM1RPTELLEV(#REF!,#REF!)&lt;=3,_xll.TM1RPTELLEV(#REF!,#REF!),"D"),"N")</f>
        <v>N</v>
      </c>
      <c r="C113" s="5"/>
      <c r="D113" s="22" t="str">
        <f t="shared" si="2"/>
        <v>86</v>
      </c>
      <c r="E113" s="31" t="s">
        <v>143</v>
      </c>
      <c r="F113" s="32" t="s">
        <v>59</v>
      </c>
      <c r="G113" s="19" t="str">
        <f t="shared" si="3"/>
        <v>Breakdown Total</v>
      </c>
      <c r="H113" s="23" t="str">
        <f ca="1">_xll.DBRW($C$9,$H$17,$E113,$G113,H$27)</f>
        <v/>
      </c>
      <c r="I113" s="21" t="str">
        <f ca="1">_xll.DBRW($C$9,$H$17,$E113,$G113,I$27)</f>
        <v/>
      </c>
      <c r="J113" s="21" t="str">
        <f ca="1">_xll.DBRW($C$9,$H$17,$E113,$G113,J$27)</f>
        <v/>
      </c>
      <c r="K113" s="21" t="str">
        <f ca="1">_xll.DBRW($C$9,$H$17,$E113,$G113,K$27)</f>
        <v/>
      </c>
      <c r="L113" s="21" t="str">
        <f ca="1">_xll.DBRW($C$9,$H$17,$E113,$G113,L$27)</f>
        <v/>
      </c>
      <c r="M113" s="21" t="str">
        <f ca="1">_xll.DBRW($C$9,$H$17,$E113,$G113,M$27)</f>
        <v/>
      </c>
      <c r="N113" s="21" t="str">
        <f ca="1">_xll.DBRW($C$9,$H$17,$E113,$G113,N$27)</f>
        <v/>
      </c>
      <c r="O113" s="21" t="str">
        <f ca="1">_xll.DBRW($C$9,$H$17,$E113,$G113,O$27)</f>
        <v/>
      </c>
      <c r="P113" s="21" t="str">
        <f ca="1">_xll.DBRW($C$9,$H$17,$E113,$G113,P$27)</f>
        <v/>
      </c>
      <c r="Q113" s="22" t="str">
        <f ca="1">_xll.DBRW($C$9,$H$17,$E113,$G113,Q$27)</f>
        <v/>
      </c>
    </row>
    <row r="114" spans="2:17" x14ac:dyDescent="0.35">
      <c r="B114" t="str">
        <f ca="1">IF(_xll.TM1RPTELISCONSOLIDATED(#REF!,#REF!),IF(_xll.TM1RPTELLEV(#REF!,#REF!)&lt;=3,_xll.TM1RPTELLEV(#REF!,#REF!),"D"),"N")</f>
        <v>N</v>
      </c>
      <c r="C114" s="5"/>
      <c r="D114" s="22" t="str">
        <f t="shared" si="2"/>
        <v>87</v>
      </c>
      <c r="E114" s="31" t="s">
        <v>144</v>
      </c>
      <c r="F114" s="32" t="s">
        <v>59</v>
      </c>
      <c r="G114" s="19" t="str">
        <f t="shared" si="3"/>
        <v>Breakdown Total</v>
      </c>
      <c r="H114" s="23" t="str">
        <f ca="1">_xll.DBRW($C$9,$H$17,$E114,$G114,H$27)</f>
        <v/>
      </c>
      <c r="I114" s="21" t="str">
        <f ca="1">_xll.DBRW($C$9,$H$17,$E114,$G114,I$27)</f>
        <v/>
      </c>
      <c r="J114" s="21" t="str">
        <f ca="1">_xll.DBRW($C$9,$H$17,$E114,$G114,J$27)</f>
        <v/>
      </c>
      <c r="K114" s="21" t="str">
        <f ca="1">_xll.DBRW($C$9,$H$17,$E114,$G114,K$27)</f>
        <v/>
      </c>
      <c r="L114" s="21" t="str">
        <f ca="1">_xll.DBRW($C$9,$H$17,$E114,$G114,L$27)</f>
        <v/>
      </c>
      <c r="M114" s="21" t="str">
        <f ca="1">_xll.DBRW($C$9,$H$17,$E114,$G114,M$27)</f>
        <v/>
      </c>
      <c r="N114" s="21" t="str">
        <f ca="1">_xll.DBRW($C$9,$H$17,$E114,$G114,N$27)</f>
        <v/>
      </c>
      <c r="O114" s="21" t="str">
        <f ca="1">_xll.DBRW($C$9,$H$17,$E114,$G114,O$27)</f>
        <v/>
      </c>
      <c r="P114" s="21" t="str">
        <f ca="1">_xll.DBRW($C$9,$H$17,$E114,$G114,P$27)</f>
        <v/>
      </c>
      <c r="Q114" s="22" t="str">
        <f ca="1">_xll.DBRW($C$9,$H$17,$E114,$G114,Q$27)</f>
        <v/>
      </c>
    </row>
    <row r="115" spans="2:17" x14ac:dyDescent="0.35">
      <c r="B115" t="str">
        <f ca="1">IF(_xll.TM1RPTELISCONSOLIDATED(#REF!,#REF!),IF(_xll.TM1RPTELLEV(#REF!,#REF!)&lt;=3,_xll.TM1RPTELLEV(#REF!,#REF!),"D"),"N")</f>
        <v>N</v>
      </c>
      <c r="C115" s="5"/>
      <c r="D115" s="22" t="str">
        <f t="shared" si="2"/>
        <v>88</v>
      </c>
      <c r="E115" s="31" t="s">
        <v>145</v>
      </c>
      <c r="F115" s="32" t="s">
        <v>59</v>
      </c>
      <c r="G115" s="19" t="str">
        <f t="shared" si="3"/>
        <v>Breakdown Total</v>
      </c>
      <c r="H115" s="23" t="str">
        <f ca="1">_xll.DBRW($C$9,$H$17,$E115,$G115,H$27)</f>
        <v/>
      </c>
      <c r="I115" s="21" t="str">
        <f ca="1">_xll.DBRW($C$9,$H$17,$E115,$G115,I$27)</f>
        <v/>
      </c>
      <c r="J115" s="21" t="str">
        <f ca="1">_xll.DBRW($C$9,$H$17,$E115,$G115,J$27)</f>
        <v/>
      </c>
      <c r="K115" s="21" t="str">
        <f ca="1">_xll.DBRW($C$9,$H$17,$E115,$G115,K$27)</f>
        <v/>
      </c>
      <c r="L115" s="21" t="str">
        <f ca="1">_xll.DBRW($C$9,$H$17,$E115,$G115,L$27)</f>
        <v/>
      </c>
      <c r="M115" s="21" t="str">
        <f ca="1">_xll.DBRW($C$9,$H$17,$E115,$G115,M$27)</f>
        <v/>
      </c>
      <c r="N115" s="21" t="str">
        <f ca="1">_xll.DBRW($C$9,$H$17,$E115,$G115,N$27)</f>
        <v/>
      </c>
      <c r="O115" s="21" t="str">
        <f ca="1">_xll.DBRW($C$9,$H$17,$E115,$G115,O$27)</f>
        <v/>
      </c>
      <c r="P115" s="21" t="str">
        <f ca="1">_xll.DBRW($C$9,$H$17,$E115,$G115,P$27)</f>
        <v/>
      </c>
      <c r="Q115" s="22" t="str">
        <f ca="1">_xll.DBRW($C$9,$H$17,$E115,$G115,Q$27)</f>
        <v/>
      </c>
    </row>
    <row r="116" spans="2:17" x14ac:dyDescent="0.35">
      <c r="B116" t="str">
        <f ca="1">IF(_xll.TM1RPTELISCONSOLIDATED(#REF!,#REF!),IF(_xll.TM1RPTELLEV(#REF!,#REF!)&lt;=3,_xll.TM1RPTELLEV(#REF!,#REF!),"D"),"N")</f>
        <v>N</v>
      </c>
      <c r="C116" s="5"/>
      <c r="D116" s="22" t="str">
        <f t="shared" si="2"/>
        <v>89</v>
      </c>
      <c r="E116" s="31" t="s">
        <v>146</v>
      </c>
      <c r="F116" s="32" t="s">
        <v>59</v>
      </c>
      <c r="G116" s="19" t="str">
        <f t="shared" si="3"/>
        <v>Breakdown Total</v>
      </c>
      <c r="H116" s="23" t="str">
        <f ca="1">_xll.DBRW($C$9,$H$17,$E116,$G116,H$27)</f>
        <v/>
      </c>
      <c r="I116" s="21" t="str">
        <f ca="1">_xll.DBRW($C$9,$H$17,$E116,$G116,I$27)</f>
        <v/>
      </c>
      <c r="J116" s="21" t="str">
        <f ca="1">_xll.DBRW($C$9,$H$17,$E116,$G116,J$27)</f>
        <v/>
      </c>
      <c r="K116" s="21" t="str">
        <f ca="1">_xll.DBRW($C$9,$H$17,$E116,$G116,K$27)</f>
        <v/>
      </c>
      <c r="L116" s="21" t="str">
        <f ca="1">_xll.DBRW($C$9,$H$17,$E116,$G116,L$27)</f>
        <v/>
      </c>
      <c r="M116" s="21" t="str">
        <f ca="1">_xll.DBRW($C$9,$H$17,$E116,$G116,M$27)</f>
        <v/>
      </c>
      <c r="N116" s="21" t="str">
        <f ca="1">_xll.DBRW($C$9,$H$17,$E116,$G116,N$27)</f>
        <v/>
      </c>
      <c r="O116" s="21" t="str">
        <f ca="1">_xll.DBRW($C$9,$H$17,$E116,$G116,O$27)</f>
        <v/>
      </c>
      <c r="P116" s="21" t="str">
        <f ca="1">_xll.DBRW($C$9,$H$17,$E116,$G116,P$27)</f>
        <v/>
      </c>
      <c r="Q116" s="22" t="str">
        <f ca="1">_xll.DBRW($C$9,$H$17,$E116,$G116,Q$27)</f>
        <v/>
      </c>
    </row>
    <row r="117" spans="2:17" x14ac:dyDescent="0.35">
      <c r="B117" t="str">
        <f ca="1">IF(_xll.TM1RPTELISCONSOLIDATED(#REF!,#REF!),IF(_xll.TM1RPTELLEV(#REF!,#REF!)&lt;=3,_xll.TM1RPTELLEV(#REF!,#REF!),"D"),"N")</f>
        <v>N</v>
      </c>
      <c r="C117" s="5"/>
      <c r="D117" s="22" t="str">
        <f t="shared" si="2"/>
        <v>90</v>
      </c>
      <c r="E117" s="31" t="s">
        <v>147</v>
      </c>
      <c r="F117" s="32" t="s">
        <v>59</v>
      </c>
      <c r="G117" s="19" t="str">
        <f t="shared" si="3"/>
        <v>Breakdown Total</v>
      </c>
      <c r="H117" s="23" t="str">
        <f ca="1">_xll.DBRW($C$9,$H$17,$E117,$G117,H$27)</f>
        <v/>
      </c>
      <c r="I117" s="21" t="str">
        <f ca="1">_xll.DBRW($C$9,$H$17,$E117,$G117,I$27)</f>
        <v/>
      </c>
      <c r="J117" s="21" t="str">
        <f ca="1">_xll.DBRW($C$9,$H$17,$E117,$G117,J$27)</f>
        <v/>
      </c>
      <c r="K117" s="21" t="str">
        <f ca="1">_xll.DBRW($C$9,$H$17,$E117,$G117,K$27)</f>
        <v/>
      </c>
      <c r="L117" s="21" t="str">
        <f ca="1">_xll.DBRW($C$9,$H$17,$E117,$G117,L$27)</f>
        <v/>
      </c>
      <c r="M117" s="21" t="str">
        <f ca="1">_xll.DBRW($C$9,$H$17,$E117,$G117,M$27)</f>
        <v/>
      </c>
      <c r="N117" s="21" t="str">
        <f ca="1">_xll.DBRW($C$9,$H$17,$E117,$G117,N$27)</f>
        <v/>
      </c>
      <c r="O117" s="21" t="str">
        <f ca="1">_xll.DBRW($C$9,$H$17,$E117,$G117,O$27)</f>
        <v/>
      </c>
      <c r="P117" s="21" t="str">
        <f ca="1">_xll.DBRW($C$9,$H$17,$E117,$G117,P$27)</f>
        <v/>
      </c>
      <c r="Q117" s="22" t="str">
        <f ca="1">_xll.DBRW($C$9,$H$17,$E117,$G117,Q$27)</f>
        <v/>
      </c>
    </row>
    <row r="118" spans="2:17" x14ac:dyDescent="0.35">
      <c r="B118" t="str">
        <f ca="1">IF(_xll.TM1RPTELISCONSOLIDATED(#REF!,#REF!),IF(_xll.TM1RPTELLEV(#REF!,#REF!)&lt;=3,_xll.TM1RPTELLEV(#REF!,#REF!),"D"),"N")</f>
        <v>N</v>
      </c>
      <c r="C118" s="5"/>
      <c r="D118" s="22" t="str">
        <f t="shared" si="2"/>
        <v>91</v>
      </c>
      <c r="E118" s="31" t="s">
        <v>148</v>
      </c>
      <c r="F118" s="32" t="s">
        <v>59</v>
      </c>
      <c r="G118" s="19" t="str">
        <f t="shared" si="3"/>
        <v>Breakdown Total</v>
      </c>
      <c r="H118" s="23" t="str">
        <f ca="1">_xll.DBRW($C$9,$H$17,$E118,$G118,H$27)</f>
        <v/>
      </c>
      <c r="I118" s="21" t="str">
        <f ca="1">_xll.DBRW($C$9,$H$17,$E118,$G118,I$27)</f>
        <v/>
      </c>
      <c r="J118" s="21" t="str">
        <f ca="1">_xll.DBRW($C$9,$H$17,$E118,$G118,J$27)</f>
        <v/>
      </c>
      <c r="K118" s="21" t="str">
        <f ca="1">_xll.DBRW($C$9,$H$17,$E118,$G118,K$27)</f>
        <v/>
      </c>
      <c r="L118" s="21" t="str">
        <f ca="1">_xll.DBRW($C$9,$H$17,$E118,$G118,L$27)</f>
        <v/>
      </c>
      <c r="M118" s="21" t="str">
        <f ca="1">_xll.DBRW($C$9,$H$17,$E118,$G118,M$27)</f>
        <v/>
      </c>
      <c r="N118" s="21" t="str">
        <f ca="1">_xll.DBRW($C$9,$H$17,$E118,$G118,N$27)</f>
        <v/>
      </c>
      <c r="O118" s="21" t="str">
        <f ca="1">_xll.DBRW($C$9,$H$17,$E118,$G118,O$27)</f>
        <v/>
      </c>
      <c r="P118" s="21" t="str">
        <f ca="1">_xll.DBRW($C$9,$H$17,$E118,$G118,P$27)</f>
        <v/>
      </c>
      <c r="Q118" s="22" t="str">
        <f ca="1">_xll.DBRW($C$9,$H$17,$E118,$G118,Q$27)</f>
        <v/>
      </c>
    </row>
    <row r="119" spans="2:17" x14ac:dyDescent="0.35">
      <c r="B119" t="str">
        <f ca="1">IF(_xll.TM1RPTELISCONSOLIDATED(#REF!,#REF!),IF(_xll.TM1RPTELLEV(#REF!,#REF!)&lt;=3,_xll.TM1RPTELLEV(#REF!,#REF!),"D"),"N")</f>
        <v>N</v>
      </c>
      <c r="C119" s="5"/>
      <c r="D119" s="22" t="str">
        <f t="shared" si="2"/>
        <v>92</v>
      </c>
      <c r="E119" s="31" t="s">
        <v>149</v>
      </c>
      <c r="F119" s="32" t="s">
        <v>59</v>
      </c>
      <c r="G119" s="19" t="str">
        <f t="shared" si="3"/>
        <v>Breakdown Total</v>
      </c>
      <c r="H119" s="23" t="str">
        <f ca="1">_xll.DBRW($C$9,$H$17,$E119,$G119,H$27)</f>
        <v/>
      </c>
      <c r="I119" s="21" t="str">
        <f ca="1">_xll.DBRW($C$9,$H$17,$E119,$G119,I$27)</f>
        <v/>
      </c>
      <c r="J119" s="21" t="str">
        <f ca="1">_xll.DBRW($C$9,$H$17,$E119,$G119,J$27)</f>
        <v/>
      </c>
      <c r="K119" s="21" t="str">
        <f ca="1">_xll.DBRW($C$9,$H$17,$E119,$G119,K$27)</f>
        <v/>
      </c>
      <c r="L119" s="21" t="str">
        <f ca="1">_xll.DBRW($C$9,$H$17,$E119,$G119,L$27)</f>
        <v/>
      </c>
      <c r="M119" s="21" t="str">
        <f ca="1">_xll.DBRW($C$9,$H$17,$E119,$G119,M$27)</f>
        <v/>
      </c>
      <c r="N119" s="21" t="str">
        <f ca="1">_xll.DBRW($C$9,$H$17,$E119,$G119,N$27)</f>
        <v/>
      </c>
      <c r="O119" s="21" t="str">
        <f ca="1">_xll.DBRW($C$9,$H$17,$E119,$G119,O$27)</f>
        <v/>
      </c>
      <c r="P119" s="21" t="str">
        <f ca="1">_xll.DBRW($C$9,$H$17,$E119,$G119,P$27)</f>
        <v/>
      </c>
      <c r="Q119" s="22" t="str">
        <f ca="1">_xll.DBRW($C$9,$H$17,$E119,$G119,Q$27)</f>
        <v/>
      </c>
    </row>
    <row r="120" spans="2:17" x14ac:dyDescent="0.35">
      <c r="B120" t="str">
        <f ca="1">IF(_xll.TM1RPTELISCONSOLIDATED(#REF!,#REF!),IF(_xll.TM1RPTELLEV(#REF!,#REF!)&lt;=3,_xll.TM1RPTELLEV(#REF!,#REF!),"D"),"N")</f>
        <v>N</v>
      </c>
      <c r="C120" s="5"/>
      <c r="D120" s="22" t="str">
        <f t="shared" si="2"/>
        <v>93</v>
      </c>
      <c r="E120" s="31" t="s">
        <v>150</v>
      </c>
      <c r="F120" s="32" t="s">
        <v>59</v>
      </c>
      <c r="G120" s="19" t="str">
        <f t="shared" si="3"/>
        <v>Breakdown Total</v>
      </c>
      <c r="H120" s="23" t="str">
        <f ca="1">_xll.DBRW($C$9,$H$17,$E120,$G120,H$27)</f>
        <v/>
      </c>
      <c r="I120" s="21" t="str">
        <f ca="1">_xll.DBRW($C$9,$H$17,$E120,$G120,I$27)</f>
        <v/>
      </c>
      <c r="J120" s="21" t="str">
        <f ca="1">_xll.DBRW($C$9,$H$17,$E120,$G120,J$27)</f>
        <v/>
      </c>
      <c r="K120" s="21" t="str">
        <f ca="1">_xll.DBRW($C$9,$H$17,$E120,$G120,K$27)</f>
        <v/>
      </c>
      <c r="L120" s="21" t="str">
        <f ca="1">_xll.DBRW($C$9,$H$17,$E120,$G120,L$27)</f>
        <v/>
      </c>
      <c r="M120" s="21" t="str">
        <f ca="1">_xll.DBRW($C$9,$H$17,$E120,$G120,M$27)</f>
        <v/>
      </c>
      <c r="N120" s="21" t="str">
        <f ca="1">_xll.DBRW($C$9,$H$17,$E120,$G120,N$27)</f>
        <v/>
      </c>
      <c r="O120" s="21" t="str">
        <f ca="1">_xll.DBRW($C$9,$H$17,$E120,$G120,O$27)</f>
        <v/>
      </c>
      <c r="P120" s="21" t="str">
        <f ca="1">_xll.DBRW($C$9,$H$17,$E120,$G120,P$27)</f>
        <v/>
      </c>
      <c r="Q120" s="22" t="str">
        <f ca="1">_xll.DBRW($C$9,$H$17,$E120,$G120,Q$27)</f>
        <v/>
      </c>
    </row>
    <row r="121" spans="2:17" x14ac:dyDescent="0.35">
      <c r="B121" t="str">
        <f ca="1">IF(_xll.TM1RPTELISCONSOLIDATED(#REF!,#REF!),IF(_xll.TM1RPTELLEV(#REF!,#REF!)&lt;=3,_xll.TM1RPTELLEV(#REF!,#REF!),"D"),"N")</f>
        <v>N</v>
      </c>
      <c r="C121" s="5"/>
      <c r="D121" s="22" t="str">
        <f t="shared" si="2"/>
        <v>94</v>
      </c>
      <c r="E121" s="31" t="s">
        <v>151</v>
      </c>
      <c r="F121" s="32" t="s">
        <v>59</v>
      </c>
      <c r="G121" s="19" t="str">
        <f t="shared" si="3"/>
        <v>Breakdown Total</v>
      </c>
      <c r="H121" s="23" t="str">
        <f ca="1">_xll.DBRW($C$9,$H$17,$E121,$G121,H$27)</f>
        <v/>
      </c>
      <c r="I121" s="21" t="str">
        <f ca="1">_xll.DBRW($C$9,$H$17,$E121,$G121,I$27)</f>
        <v/>
      </c>
      <c r="J121" s="21" t="str">
        <f ca="1">_xll.DBRW($C$9,$H$17,$E121,$G121,J$27)</f>
        <v/>
      </c>
      <c r="K121" s="21" t="str">
        <f ca="1">_xll.DBRW($C$9,$H$17,$E121,$G121,K$27)</f>
        <v/>
      </c>
      <c r="L121" s="21" t="str">
        <f ca="1">_xll.DBRW($C$9,$H$17,$E121,$G121,L$27)</f>
        <v/>
      </c>
      <c r="M121" s="21" t="str">
        <f ca="1">_xll.DBRW($C$9,$H$17,$E121,$G121,M$27)</f>
        <v/>
      </c>
      <c r="N121" s="21" t="str">
        <f ca="1">_xll.DBRW($C$9,$H$17,$E121,$G121,N$27)</f>
        <v/>
      </c>
      <c r="O121" s="21" t="str">
        <f ca="1">_xll.DBRW($C$9,$H$17,$E121,$G121,O$27)</f>
        <v/>
      </c>
      <c r="P121" s="21" t="str">
        <f ca="1">_xll.DBRW($C$9,$H$17,$E121,$G121,P$27)</f>
        <v/>
      </c>
      <c r="Q121" s="22" t="str">
        <f ca="1">_xll.DBRW($C$9,$H$17,$E121,$G121,Q$27)</f>
        <v/>
      </c>
    </row>
    <row r="122" spans="2:17" x14ac:dyDescent="0.35">
      <c r="B122" t="str">
        <f ca="1">IF(_xll.TM1RPTELISCONSOLIDATED(#REF!,#REF!),IF(_xll.TM1RPTELLEV(#REF!,#REF!)&lt;=3,_xll.TM1RPTELLEV(#REF!,#REF!),"D"),"N")</f>
        <v>N</v>
      </c>
      <c r="C122" s="5"/>
      <c r="D122" s="22" t="str">
        <f t="shared" si="2"/>
        <v>95</v>
      </c>
      <c r="E122" s="31" t="s">
        <v>152</v>
      </c>
      <c r="F122" s="32" t="s">
        <v>59</v>
      </c>
      <c r="G122" s="19" t="str">
        <f t="shared" si="3"/>
        <v>Breakdown Total</v>
      </c>
      <c r="H122" s="23" t="str">
        <f ca="1">_xll.DBRW($C$9,$H$17,$E122,$G122,H$27)</f>
        <v/>
      </c>
      <c r="I122" s="21" t="str">
        <f ca="1">_xll.DBRW($C$9,$H$17,$E122,$G122,I$27)</f>
        <v/>
      </c>
      <c r="J122" s="21" t="str">
        <f ca="1">_xll.DBRW($C$9,$H$17,$E122,$G122,J$27)</f>
        <v/>
      </c>
      <c r="K122" s="21" t="str">
        <f ca="1">_xll.DBRW($C$9,$H$17,$E122,$G122,K$27)</f>
        <v/>
      </c>
      <c r="L122" s="21" t="str">
        <f ca="1">_xll.DBRW($C$9,$H$17,$E122,$G122,L$27)</f>
        <v/>
      </c>
      <c r="M122" s="21" t="str">
        <f ca="1">_xll.DBRW($C$9,$H$17,$E122,$G122,M$27)</f>
        <v/>
      </c>
      <c r="N122" s="21" t="str">
        <f ca="1">_xll.DBRW($C$9,$H$17,$E122,$G122,N$27)</f>
        <v/>
      </c>
      <c r="O122" s="21" t="str">
        <f ca="1">_xll.DBRW($C$9,$H$17,$E122,$G122,O$27)</f>
        <v/>
      </c>
      <c r="P122" s="21" t="str">
        <f ca="1">_xll.DBRW($C$9,$H$17,$E122,$G122,P$27)</f>
        <v/>
      </c>
      <c r="Q122" s="22" t="str">
        <f ca="1">_xll.DBRW($C$9,$H$17,$E122,$G122,Q$27)</f>
        <v/>
      </c>
    </row>
    <row r="123" spans="2:17" x14ac:dyDescent="0.35">
      <c r="B123" t="str">
        <f ca="1">IF(_xll.TM1RPTELISCONSOLIDATED(#REF!,#REF!),IF(_xll.TM1RPTELLEV(#REF!,#REF!)&lt;=3,_xll.TM1RPTELLEV(#REF!,#REF!),"D"),"N")</f>
        <v>N</v>
      </c>
      <c r="C123" s="5"/>
      <c r="D123" s="22" t="str">
        <f t="shared" si="2"/>
        <v>96</v>
      </c>
      <c r="E123" s="31" t="s">
        <v>153</v>
      </c>
      <c r="F123" s="32" t="s">
        <v>59</v>
      </c>
      <c r="G123" s="19" t="str">
        <f t="shared" si="3"/>
        <v>Breakdown Total</v>
      </c>
      <c r="H123" s="23" t="str">
        <f ca="1">_xll.DBRW($C$9,$H$17,$E123,$G123,H$27)</f>
        <v/>
      </c>
      <c r="I123" s="21" t="str">
        <f ca="1">_xll.DBRW($C$9,$H$17,$E123,$G123,I$27)</f>
        <v/>
      </c>
      <c r="J123" s="21" t="str">
        <f ca="1">_xll.DBRW($C$9,$H$17,$E123,$G123,J$27)</f>
        <v/>
      </c>
      <c r="K123" s="21" t="str">
        <f ca="1">_xll.DBRW($C$9,$H$17,$E123,$G123,K$27)</f>
        <v/>
      </c>
      <c r="L123" s="21" t="str">
        <f ca="1">_xll.DBRW($C$9,$H$17,$E123,$G123,L$27)</f>
        <v/>
      </c>
      <c r="M123" s="21" t="str">
        <f ca="1">_xll.DBRW($C$9,$H$17,$E123,$G123,M$27)</f>
        <v/>
      </c>
      <c r="N123" s="21" t="str">
        <f ca="1">_xll.DBRW($C$9,$H$17,$E123,$G123,N$27)</f>
        <v/>
      </c>
      <c r="O123" s="21" t="str">
        <f ca="1">_xll.DBRW($C$9,$H$17,$E123,$G123,O$27)</f>
        <v/>
      </c>
      <c r="P123" s="21" t="str">
        <f ca="1">_xll.DBRW($C$9,$H$17,$E123,$G123,P$27)</f>
        <v/>
      </c>
      <c r="Q123" s="22" t="str">
        <f ca="1">_xll.DBRW($C$9,$H$17,$E123,$G123,Q$27)</f>
        <v/>
      </c>
    </row>
    <row r="124" spans="2:17" x14ac:dyDescent="0.35">
      <c r="B124" t="str">
        <f ca="1">IF(_xll.TM1RPTELISCONSOLIDATED(#REF!,#REF!),IF(_xll.TM1RPTELLEV(#REF!,#REF!)&lt;=3,_xll.TM1RPTELLEV(#REF!,#REF!),"D"),"N")</f>
        <v>N</v>
      </c>
      <c r="C124" s="5"/>
      <c r="D124" s="22" t="str">
        <f t="shared" si="2"/>
        <v>97</v>
      </c>
      <c r="E124" s="31" t="s">
        <v>154</v>
      </c>
      <c r="F124" s="32" t="s">
        <v>59</v>
      </c>
      <c r="G124" s="19" t="str">
        <f t="shared" si="3"/>
        <v>Breakdown Total</v>
      </c>
      <c r="H124" s="23" t="str">
        <f ca="1">_xll.DBRW($C$9,$H$17,$E124,$G124,H$27)</f>
        <v/>
      </c>
      <c r="I124" s="21" t="str">
        <f ca="1">_xll.DBRW($C$9,$H$17,$E124,$G124,I$27)</f>
        <v/>
      </c>
      <c r="J124" s="21" t="str">
        <f ca="1">_xll.DBRW($C$9,$H$17,$E124,$G124,J$27)</f>
        <v/>
      </c>
      <c r="K124" s="21" t="str">
        <f ca="1">_xll.DBRW($C$9,$H$17,$E124,$G124,K$27)</f>
        <v/>
      </c>
      <c r="L124" s="21" t="str">
        <f ca="1">_xll.DBRW($C$9,$H$17,$E124,$G124,L$27)</f>
        <v/>
      </c>
      <c r="M124" s="21" t="str">
        <f ca="1">_xll.DBRW($C$9,$H$17,$E124,$G124,M$27)</f>
        <v/>
      </c>
      <c r="N124" s="21" t="str">
        <f ca="1">_xll.DBRW($C$9,$H$17,$E124,$G124,N$27)</f>
        <v/>
      </c>
      <c r="O124" s="21" t="str">
        <f ca="1">_xll.DBRW($C$9,$H$17,$E124,$G124,O$27)</f>
        <v/>
      </c>
      <c r="P124" s="21" t="str">
        <f ca="1">_xll.DBRW($C$9,$H$17,$E124,$G124,P$27)</f>
        <v/>
      </c>
      <c r="Q124" s="22" t="str">
        <f ca="1">_xll.DBRW($C$9,$H$17,$E124,$G124,Q$27)</f>
        <v/>
      </c>
    </row>
    <row r="125" spans="2:17" x14ac:dyDescent="0.35">
      <c r="B125" t="str">
        <f ca="1">IF(_xll.TM1RPTELISCONSOLIDATED(#REF!,#REF!),IF(_xll.TM1RPTELLEV(#REF!,#REF!)&lt;=3,_xll.TM1RPTELLEV(#REF!,#REF!),"D"),"N")</f>
        <v>N</v>
      </c>
      <c r="C125" s="5"/>
      <c r="D125" s="22" t="str">
        <f t="shared" si="2"/>
        <v>98</v>
      </c>
      <c r="E125" s="31" t="s">
        <v>155</v>
      </c>
      <c r="F125" s="32" t="s">
        <v>59</v>
      </c>
      <c r="G125" s="19" t="str">
        <f t="shared" si="3"/>
        <v>Breakdown Total</v>
      </c>
      <c r="H125" s="23" t="str">
        <f ca="1">_xll.DBRW($C$9,$H$17,$E125,$G125,H$27)</f>
        <v/>
      </c>
      <c r="I125" s="21" t="str">
        <f ca="1">_xll.DBRW($C$9,$H$17,$E125,$G125,I$27)</f>
        <v/>
      </c>
      <c r="J125" s="21" t="str">
        <f ca="1">_xll.DBRW($C$9,$H$17,$E125,$G125,J$27)</f>
        <v/>
      </c>
      <c r="K125" s="21" t="str">
        <f ca="1">_xll.DBRW($C$9,$H$17,$E125,$G125,K$27)</f>
        <v/>
      </c>
      <c r="L125" s="21" t="str">
        <f ca="1">_xll.DBRW($C$9,$H$17,$E125,$G125,L$27)</f>
        <v/>
      </c>
      <c r="M125" s="21" t="str">
        <f ca="1">_xll.DBRW($C$9,$H$17,$E125,$G125,M$27)</f>
        <v/>
      </c>
      <c r="N125" s="21" t="str">
        <f ca="1">_xll.DBRW($C$9,$H$17,$E125,$G125,N$27)</f>
        <v/>
      </c>
      <c r="O125" s="21" t="str">
        <f ca="1">_xll.DBRW($C$9,$H$17,$E125,$G125,O$27)</f>
        <v/>
      </c>
      <c r="P125" s="21" t="str">
        <f ca="1">_xll.DBRW($C$9,$H$17,$E125,$G125,P$27)</f>
        <v/>
      </c>
      <c r="Q125" s="22" t="str">
        <f ca="1">_xll.DBRW($C$9,$H$17,$E125,$G125,Q$27)</f>
        <v/>
      </c>
    </row>
    <row r="126" spans="2:17" x14ac:dyDescent="0.35">
      <c r="B126" t="str">
        <f ca="1">IF(_xll.TM1RPTELISCONSOLIDATED(#REF!,#REF!),IF(_xll.TM1RPTELLEV(#REF!,#REF!)&lt;=3,_xll.TM1RPTELLEV(#REF!,#REF!),"D"),"N")</f>
        <v>N</v>
      </c>
      <c r="C126" s="5"/>
      <c r="D126" s="22" t="str">
        <f t="shared" si="2"/>
        <v>99</v>
      </c>
      <c r="E126" s="31" t="s">
        <v>156</v>
      </c>
      <c r="F126" s="32" t="s">
        <v>59</v>
      </c>
      <c r="G126" s="19" t="str">
        <f t="shared" si="3"/>
        <v>Breakdown Total</v>
      </c>
      <c r="H126" s="23" t="str">
        <f ca="1">_xll.DBRW($C$9,$H$17,$E126,$G126,H$27)</f>
        <v/>
      </c>
      <c r="I126" s="21" t="str">
        <f ca="1">_xll.DBRW($C$9,$H$17,$E126,$G126,I$27)</f>
        <v/>
      </c>
      <c r="J126" s="21" t="str">
        <f ca="1">_xll.DBRW($C$9,$H$17,$E126,$G126,J$27)</f>
        <v/>
      </c>
      <c r="K126" s="21" t="str">
        <f ca="1">_xll.DBRW($C$9,$H$17,$E126,$G126,K$27)</f>
        <v/>
      </c>
      <c r="L126" s="21" t="str">
        <f ca="1">_xll.DBRW($C$9,$H$17,$E126,$G126,L$27)</f>
        <v/>
      </c>
      <c r="M126" s="21" t="str">
        <f ca="1">_xll.DBRW($C$9,$H$17,$E126,$G126,M$27)</f>
        <v/>
      </c>
      <c r="N126" s="21" t="str">
        <f ca="1">_xll.DBRW($C$9,$H$17,$E126,$G126,N$27)</f>
        <v/>
      </c>
      <c r="O126" s="21" t="str">
        <f ca="1">_xll.DBRW($C$9,$H$17,$E126,$G126,O$27)</f>
        <v/>
      </c>
      <c r="P126" s="21" t="str">
        <f ca="1">_xll.DBRW($C$9,$H$17,$E126,$G126,P$27)</f>
        <v/>
      </c>
      <c r="Q126" s="22" t="str">
        <f ca="1">_xll.DBRW($C$9,$H$17,$E126,$G126,Q$27)</f>
        <v/>
      </c>
    </row>
    <row r="127" spans="2:17" x14ac:dyDescent="0.35">
      <c r="B127" t="str">
        <f ca="1">IF(_xll.TM1RPTELISCONSOLIDATED(#REF!,#REF!),IF(_xll.TM1RPTELLEV(#REF!,#REF!)&lt;=3,_xll.TM1RPTELLEV(#REF!,#REF!),"D"),"N")</f>
        <v>N</v>
      </c>
      <c r="C127" s="5"/>
      <c r="D127" s="22" t="str">
        <f t="shared" si="2"/>
        <v>100</v>
      </c>
      <c r="E127" s="31" t="s">
        <v>157</v>
      </c>
      <c r="F127" s="32" t="s">
        <v>59</v>
      </c>
      <c r="G127" s="19" t="str">
        <f t="shared" si="3"/>
        <v>Breakdown Total</v>
      </c>
      <c r="H127" s="23" t="str">
        <f ca="1">_xll.DBRW($C$9,$H$17,$E127,$G127,H$27)</f>
        <v/>
      </c>
      <c r="I127" s="21" t="str">
        <f ca="1">_xll.DBRW($C$9,$H$17,$E127,$G127,I$27)</f>
        <v/>
      </c>
      <c r="J127" s="21" t="str">
        <f ca="1">_xll.DBRW($C$9,$H$17,$E127,$G127,J$27)</f>
        <v/>
      </c>
      <c r="K127" s="21" t="str">
        <f ca="1">_xll.DBRW($C$9,$H$17,$E127,$G127,K$27)</f>
        <v/>
      </c>
      <c r="L127" s="21" t="str">
        <f ca="1">_xll.DBRW($C$9,$H$17,$E127,$G127,L$27)</f>
        <v/>
      </c>
      <c r="M127" s="21" t="str">
        <f ca="1">_xll.DBRW($C$9,$H$17,$E127,$G127,M$27)</f>
        <v/>
      </c>
      <c r="N127" s="21" t="str">
        <f ca="1">_xll.DBRW($C$9,$H$17,$E127,$G127,N$27)</f>
        <v/>
      </c>
      <c r="O127" s="21" t="str">
        <f ca="1">_xll.DBRW($C$9,$H$17,$E127,$G127,O$27)</f>
        <v/>
      </c>
      <c r="P127" s="21" t="str">
        <f ca="1">_xll.DBRW($C$9,$H$17,$E127,$G127,P$27)</f>
        <v/>
      </c>
      <c r="Q127" s="22" t="str">
        <f ca="1">_xll.DBRW($C$9,$H$17,$E127,$G127,Q$27)</f>
        <v/>
      </c>
    </row>
  </sheetData>
  <conditionalFormatting sqref="H25">
    <cfRule type="cellIs" dxfId="5" priority="1" operator="notBetween">
      <formula>-0.01</formula>
      <formula>0.01</formula>
    </cfRule>
    <cfRule type="cellIs" dxfId="4" priority="2" operator="between">
      <formula>-0.01</formula>
      <formula>0.01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IButton3">
          <controlPr defaultSize="0" print="0" autoLine="0" r:id="rId5">
            <anchor moveWithCells="1">
              <from>
                <xdr:col>12</xdr:col>
                <xdr:colOff>361950</xdr:colOff>
                <xdr:row>18</xdr:row>
                <xdr:rowOff>31750</xdr:rowOff>
              </from>
              <to>
                <xdr:col>13</xdr:col>
                <xdr:colOff>279400</xdr:colOff>
                <xdr:row>20</xdr:row>
                <xdr:rowOff>38100</xdr:rowOff>
              </to>
            </anchor>
          </controlPr>
        </control>
      </mc:Choice>
      <mc:Fallback>
        <control shapeId="1027" r:id="rId4" name="TIButton3"/>
      </mc:Fallback>
    </mc:AlternateContent>
    <mc:AlternateContent xmlns:mc="http://schemas.openxmlformats.org/markup-compatibility/2006">
      <mc:Choice Requires="x14">
        <control shapeId="1026" r:id="rId6" name="TIButton2">
          <controlPr defaultSize="0" print="0" autoLine="0" r:id="rId7">
            <anchor moveWithCells="1">
              <from>
                <xdr:col>11</xdr:col>
                <xdr:colOff>0</xdr:colOff>
                <xdr:row>18</xdr:row>
                <xdr:rowOff>12700</xdr:rowOff>
              </from>
              <to>
                <xdr:col>12</xdr:col>
                <xdr:colOff>152400</xdr:colOff>
                <xdr:row>20</xdr:row>
                <xdr:rowOff>57150</xdr:rowOff>
              </to>
            </anchor>
          </controlPr>
        </control>
      </mc:Choice>
      <mc:Fallback>
        <control shapeId="1026" r:id="rId6" name="TIButton2"/>
      </mc:Fallback>
    </mc:AlternateContent>
    <mc:AlternateContent xmlns:mc="http://schemas.openxmlformats.org/markup-compatibility/2006">
      <mc:Choice Requires="x14">
        <control shapeId="1025" r:id="rId8" name="TIButton1">
          <controlPr defaultSize="0" print="0" autoLine="0" r:id="rId9">
            <anchor moveWithCells="1">
              <from>
                <xdr:col>10</xdr:col>
                <xdr:colOff>152400</xdr:colOff>
                <xdr:row>18</xdr:row>
                <xdr:rowOff>12700</xdr:rowOff>
              </from>
              <to>
                <xdr:col>10</xdr:col>
                <xdr:colOff>781050</xdr:colOff>
                <xdr:row>20</xdr:row>
                <xdr:rowOff>57150</xdr:rowOff>
              </to>
            </anchor>
          </controlPr>
        </control>
      </mc:Choice>
      <mc:Fallback>
        <control shapeId="1025" r:id="rId8" name="TI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23DA-83BE-4766-BA1E-B93F468A9098}">
  <dimension ref="A1"/>
  <sheetViews>
    <sheetView workbookViewId="0"/>
  </sheetViews>
  <sheetFormatPr defaultRowHeight="14.5" x14ac:dyDescent="0.35"/>
  <sheetData/>
  <pageMargins left="0.7" right="0.7" top="0.75" bottom="0.75" header="0.3" footer="0.3"/>
  <customProperties>
    <customPr name="CafeStyleVersion" r:id="rId1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1"/>
  <sheetViews>
    <sheetView showGridLines="0" tabSelected="1" workbookViewId="0">
      <selection activeCell="C15" sqref="C15"/>
    </sheetView>
  </sheetViews>
  <sheetFormatPr defaultRowHeight="14.5" outlineLevelRow="1" outlineLevelCol="1" x14ac:dyDescent="0.35"/>
  <cols>
    <col min="1" max="1" width="3.1796875" customWidth="1"/>
    <col min="2" max="2" width="20.26953125" customWidth="1" outlineLevel="1"/>
    <col min="3" max="3" width="50.81640625" customWidth="1" outlineLevel="1"/>
    <col min="4" max="4" width="10" customWidth="1"/>
    <col min="5" max="5" width="13.26953125" customWidth="1" outlineLevel="1"/>
    <col min="6" max="6" width="10" customWidth="1" outlineLevel="1"/>
    <col min="7" max="7" width="14.26953125" customWidth="1"/>
    <col min="8" max="8" width="16.54296875" customWidth="1"/>
    <col min="9" max="9" width="48.54296875" customWidth="1"/>
    <col min="10" max="11" width="14.26953125" customWidth="1"/>
    <col min="12" max="12" width="6.81640625" customWidth="1"/>
    <col min="13" max="13" width="17.453125" bestFit="1" customWidth="1"/>
    <col min="14" max="15" width="17.453125" customWidth="1"/>
    <col min="16" max="16" width="26.26953125" bestFit="1" customWidth="1"/>
    <col min="17" max="17" width="14.453125" customWidth="1"/>
  </cols>
  <sheetData>
    <row r="1" spans="1:17" outlineLevel="1" x14ac:dyDescent="0.35">
      <c r="B1" t="s">
        <v>0</v>
      </c>
    </row>
    <row r="2" spans="1:17" outlineLevel="1" x14ac:dyDescent="0.35">
      <c r="B2">
        <f>0</f>
        <v>0</v>
      </c>
      <c r="C2" s="1"/>
      <c r="D2" s="2"/>
      <c r="E2" s="2"/>
      <c r="F2" s="2"/>
      <c r="G2" s="2"/>
      <c r="H2" s="2"/>
      <c r="I2" s="3"/>
      <c r="J2" s="3"/>
      <c r="K2" s="3"/>
      <c r="L2" s="3"/>
      <c r="M2" s="3"/>
      <c r="N2" s="3"/>
      <c r="O2" s="3"/>
      <c r="P2" s="3"/>
      <c r="Q2" s="4"/>
    </row>
    <row r="3" spans="1:17" outlineLevel="1" x14ac:dyDescent="0.35">
      <c r="B3">
        <f>1</f>
        <v>1</v>
      </c>
      <c r="C3" s="5"/>
      <c r="D3" s="6"/>
      <c r="E3" s="6"/>
      <c r="F3" s="6"/>
      <c r="G3" s="6"/>
      <c r="H3" s="6"/>
      <c r="I3" s="7"/>
      <c r="J3" s="7"/>
      <c r="K3" s="7"/>
      <c r="L3" s="7"/>
      <c r="M3" s="7"/>
      <c r="N3" s="7"/>
      <c r="O3" s="7"/>
      <c r="P3" s="7"/>
      <c r="Q3" s="8"/>
    </row>
    <row r="4" spans="1:17" outlineLevel="1" x14ac:dyDescent="0.35">
      <c r="B4">
        <f>2</f>
        <v>2</v>
      </c>
      <c r="C4" s="5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8"/>
    </row>
    <row r="5" spans="1:17" outlineLevel="1" x14ac:dyDescent="0.35">
      <c r="B5">
        <f>3</f>
        <v>3</v>
      </c>
      <c r="C5" s="5"/>
      <c r="D5" s="6"/>
      <c r="E5" s="6"/>
      <c r="F5" s="6"/>
      <c r="G5" s="6"/>
      <c r="H5" s="6"/>
      <c r="I5" s="7"/>
      <c r="J5" s="7"/>
      <c r="K5" s="7"/>
      <c r="L5" s="7"/>
      <c r="M5" s="7"/>
      <c r="N5" s="7"/>
      <c r="O5" s="7"/>
      <c r="P5" s="7"/>
      <c r="Q5" s="8"/>
    </row>
    <row r="6" spans="1:17" outlineLevel="1" x14ac:dyDescent="0.35">
      <c r="B6" t="s">
        <v>1</v>
      </c>
      <c r="C6" s="5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  <c r="Q6" s="8"/>
    </row>
    <row r="7" spans="1:17" outlineLevel="1" x14ac:dyDescent="0.35">
      <c r="B7" t="s">
        <v>2</v>
      </c>
      <c r="C7" s="5"/>
      <c r="D7" s="37"/>
      <c r="E7" s="19"/>
      <c r="F7" s="19"/>
      <c r="G7" s="37"/>
      <c r="H7" s="37"/>
      <c r="I7" s="21"/>
      <c r="J7" s="22"/>
      <c r="K7" s="22"/>
      <c r="L7" s="21"/>
      <c r="M7" s="21"/>
      <c r="N7" s="21"/>
      <c r="O7" s="21"/>
      <c r="P7" s="21"/>
      <c r="Q7" s="22"/>
    </row>
    <row r="8" spans="1:17" outlineLevel="1" x14ac:dyDescent="0.35">
      <c r="B8" t="s">
        <v>3</v>
      </c>
    </row>
    <row r="9" spans="1:17" outlineLevel="1" x14ac:dyDescent="0.35">
      <c r="C9" t="str">
        <f ca="1">_xll.TM1RPTVIEW(TM1Server &amp; ":Bank Statement:2", 1,_xll.TM1RPTTITLE(TM1Server &amp; ":Bank Account", $H$20),TM1RPTFMTRNG2,TM1RPTFMTIDCOL2)</f>
        <v>Production2:Bank Statement:2</v>
      </c>
    </row>
    <row r="10" spans="1:17" outlineLevel="1" x14ac:dyDescent="0.35">
      <c r="B10" t="s">
        <v>5</v>
      </c>
      <c r="C10" t="str">
        <f ca="1">H20</f>
        <v/>
      </c>
      <c r="E10" t="s">
        <v>17</v>
      </c>
    </row>
    <row r="11" spans="1:17" outlineLevel="1" x14ac:dyDescent="0.35">
      <c r="B11" t="s">
        <v>47</v>
      </c>
      <c r="C11">
        <f ca="1">OFFSET(D26,CELL("row")-ROW(rng_start),0)</f>
        <v>0</v>
      </c>
      <c r="E11">
        <f ca="1">OFFSET(D26,CELL("row")-ROW(rng_start),11)</f>
        <v>0</v>
      </c>
    </row>
    <row r="12" spans="1:17" outlineLevel="1" x14ac:dyDescent="0.35">
      <c r="B12" t="s">
        <v>48</v>
      </c>
      <c r="C12">
        <f ca="1">OFFSET(D26,CELL("row")-ROW(rng_start),8)</f>
        <v>0</v>
      </c>
    </row>
    <row r="13" spans="1:17" outlineLevel="1" x14ac:dyDescent="0.35">
      <c r="B13" t="s">
        <v>18</v>
      </c>
      <c r="C13">
        <f ca="1">OFFSET(D26,CELL("row")-ROW(rng_start),13)</f>
        <v>0</v>
      </c>
    </row>
    <row r="14" spans="1:17" ht="6" customHeight="1" x14ac:dyDescent="0.35">
      <c r="A14" s="9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1:17" ht="17" x14ac:dyDescent="0.5">
      <c r="A15" s="9"/>
      <c r="C15" s="10"/>
      <c r="D15" s="11" t="s">
        <v>49</v>
      </c>
      <c r="E15" s="11"/>
      <c r="F15" s="11"/>
      <c r="G15" s="11"/>
      <c r="H15" s="11"/>
      <c r="I15" s="9"/>
      <c r="J15" s="9"/>
      <c r="K15" s="9"/>
      <c r="L15" s="9"/>
      <c r="M15" s="9"/>
      <c r="N15" s="9"/>
      <c r="O15" s="9"/>
      <c r="P15" s="9"/>
      <c r="Q15" s="9"/>
    </row>
    <row r="16" spans="1:17" ht="6" customHeight="1" x14ac:dyDescent="0.35">
      <c r="A16" s="9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35">
      <c r="A17" s="9"/>
      <c r="C17" s="10"/>
      <c r="D17" s="12" t="s">
        <v>29</v>
      </c>
      <c r="E17" s="13"/>
      <c r="F17" s="1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6" customHeight="1" x14ac:dyDescent="0.35">
      <c r="A18" s="14"/>
      <c r="C18" s="10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ht="4.5" customHeight="1" x14ac:dyDescent="0.35">
      <c r="C19" t="s">
        <v>4</v>
      </c>
    </row>
    <row r="20" spans="1:17" x14ac:dyDescent="0.35">
      <c r="C20" t="s">
        <v>19</v>
      </c>
      <c r="D20" s="24" t="s">
        <v>50</v>
      </c>
      <c r="E20" s="27"/>
      <c r="F20" s="24"/>
      <c r="H20" s="29" t="str">
        <f ca="1">_xll.SUBNM(TM1Server &amp; ":Bank Account","Default",1)</f>
        <v/>
      </c>
      <c r="I20" s="27"/>
    </row>
    <row r="21" spans="1:17" ht="4.5" customHeight="1" x14ac:dyDescent="0.35">
      <c r="E21" s="34"/>
      <c r="H21" s="15"/>
      <c r="I21" s="15"/>
    </row>
    <row r="22" spans="1:17" x14ac:dyDescent="0.35">
      <c r="C22" t="s">
        <v>56</v>
      </c>
      <c r="D22" s="24" t="s">
        <v>25</v>
      </c>
      <c r="E22" s="27"/>
      <c r="G22" s="24"/>
      <c r="H22" s="25" t="str">
        <f ca="1">_xll.SUBNM(TM1Server&amp;":Day","Bank Statement 31 days prior to last statement date",24)</f>
        <v/>
      </c>
      <c r="I22" s="35"/>
      <c r="J22" s="34"/>
      <c r="K22" s="27"/>
    </row>
    <row r="23" spans="1:17" ht="4.5" customHeight="1" x14ac:dyDescent="0.35">
      <c r="E23" s="27"/>
      <c r="I23" s="26"/>
      <c r="J23" s="26"/>
      <c r="K23" s="26"/>
    </row>
    <row r="24" spans="1:17" x14ac:dyDescent="0.35">
      <c r="B24" t="s">
        <v>55</v>
      </c>
      <c r="C24" t="str">
        <f ca="1">"{Filter({TM1SubsetAll([Day])},[Day].currentmember.name &gt;= '"&amp;_xll.DIMNM(TM1Server&amp;":Day",_xll.DIMIX(TM1Server&amp;":Day",$H$22))&amp;"' AND [Day].currentmember.name &lt;= '"&amp;_xll.DIMNM(TM1Server&amp;":Day",_xll.DIMIX(TM1Server&amp;":Day",$H$24))&amp;"')}"</f>
        <v>{Filter({TM1SubsetAll([Day])},[Day].currentmember.name &gt;= '' AND [Day].currentmember.name &lt;= '')}</v>
      </c>
      <c r="D24" s="24" t="s">
        <v>26</v>
      </c>
      <c r="E24" s="27"/>
      <c r="F24" s="24"/>
      <c r="H24" s="25" t="str">
        <f ca="1">_xll.SUBNM(TM1Server&amp;":Day","Bank Statement 31 days prior to last statement date",31)</f>
        <v/>
      </c>
      <c r="I24" s="35"/>
      <c r="J24" s="36"/>
      <c r="K24" s="27"/>
    </row>
    <row r="25" spans="1:17" ht="4.5" customHeight="1" x14ac:dyDescent="0.35">
      <c r="E25" s="10"/>
      <c r="F25" s="17"/>
    </row>
    <row r="26" spans="1:17" x14ac:dyDescent="0.35">
      <c r="D26" s="16" t="s">
        <v>32</v>
      </c>
      <c r="E26" s="16"/>
      <c r="F26" s="16"/>
      <c r="G26" s="16" t="s">
        <v>6</v>
      </c>
      <c r="H26" s="16" t="s">
        <v>9</v>
      </c>
      <c r="I26" s="16" t="s">
        <v>11</v>
      </c>
      <c r="J26" s="16" t="s">
        <v>12</v>
      </c>
      <c r="K26" s="16" t="s">
        <v>13</v>
      </c>
      <c r="L26" s="16" t="s">
        <v>14</v>
      </c>
      <c r="M26" s="16" t="s">
        <v>15</v>
      </c>
      <c r="N26" s="16" t="s">
        <v>16</v>
      </c>
      <c r="O26" s="16" t="s">
        <v>17</v>
      </c>
      <c r="P26" s="16" t="s">
        <v>54</v>
      </c>
      <c r="Q26" s="16" t="s">
        <v>18</v>
      </c>
    </row>
    <row r="27" spans="1:17" x14ac:dyDescent="0.35">
      <c r="B27" t="str">
        <f ca="1">IF(_xll.TM1RPTELISCONSOLIDATED(#REF!,#REF!),IF(_xll.TM1RPTELLEV(#REF!,#REF!)&lt;=3,_xll.TM1RPTELLEV(#REF!,#REF!),"D"),"N")</f>
        <v>N</v>
      </c>
      <c r="C27" s="5"/>
      <c r="D27" s="37" t="str">
        <f ca="1">F27</f>
        <v/>
      </c>
      <c r="E27" s="19" t="str">
        <f ca="1">IF(H27="Total", "Breakdown Total", H27)</f>
        <v/>
      </c>
      <c r="F27" s="20" t="str">
        <f ca="1">_xll.TM1RPTROW($C$9,TM1Server &amp; ":Day","","","Date (ddmmmyyyy)",0,$B$24)</f>
        <v/>
      </c>
      <c r="G27" s="40" t="str">
        <f ca="1">_xll.TM1RPTROW($C$9,TM1Server &amp; ":Bank Statement Line Item","","","",0,$C$20)</f>
        <v/>
      </c>
      <c r="H27" s="40" t="str">
        <f ca="1">_xll.TM1RPTROW($C$9,TM1Server &amp; ":Bank Statement Line Item Breakdown","","","",0,$C$22,,1)</f>
        <v/>
      </c>
      <c r="I27" s="21" t="str">
        <f ca="1">_xll.DBRW($C$9,$H$20,$F27,$G27,$H27,I$26)</f>
        <v/>
      </c>
      <c r="J27" s="22" t="str">
        <f ca="1">_xll.DBRW($C$9,$H$20,$F27,$G27,$H27,J$26)</f>
        <v/>
      </c>
      <c r="K27" s="22" t="str">
        <f ca="1">_xll.DBRW($C$9,$H$20,$F27,$G27,$H27,K$26)</f>
        <v/>
      </c>
      <c r="L27" s="21" t="str">
        <f ca="1">_xll.DBRW($C$9,$H$20,$F27,$G27,$H27,L$26)</f>
        <v/>
      </c>
      <c r="M27" s="21" t="str">
        <f ca="1">_xll.DBRW($C$9,$H$20,$F27,$G27,$H27,M$26)</f>
        <v/>
      </c>
      <c r="N27" s="21" t="str">
        <f ca="1">_xll.DBRW($C$9,$H$20,$F27,$G27,$H27,N$26)</f>
        <v/>
      </c>
      <c r="O27" s="21" t="str">
        <f ca="1">_xll.DBRW($C$9,$H$20,$F27,$G27,$H27,O$26)</f>
        <v/>
      </c>
      <c r="P27" s="21" t="str">
        <f ca="1">_xll.DBRW($C$9,$H$20,$F27,$G27,$H27,P$26)</f>
        <v/>
      </c>
      <c r="Q27" s="22" t="str">
        <f ca="1">_xll.DBRW($C$9,$H$20,$F27,$G27,$H27,Q$26)</f>
        <v/>
      </c>
    </row>
    <row r="28" spans="1:17" x14ac:dyDescent="0.35">
      <c r="B28" t="str">
        <f ca="1">IF(_xll.TM1RPTELISCONSOLIDATED(#REF!,#REF!),IF(_xll.TM1RPTELLEV(#REF!,#REF!)&lt;=3,_xll.TM1RPTELLEV(#REF!,#REF!),"D"),"N")</f>
        <v>N</v>
      </c>
      <c r="C28" s="5"/>
      <c r="D28" s="37" t="str">
        <f t="shared" ref="D28:D51" si="0">F28</f>
        <v>24/05/2021</v>
      </c>
      <c r="E28" s="19" t="str">
        <f t="shared" ref="E28:E51" si="1">IF(H28="Total", "Breakdown Total", H28)</f>
        <v>Breakdown Total</v>
      </c>
      <c r="F28" s="41" t="s">
        <v>158</v>
      </c>
      <c r="G28" s="40" t="s">
        <v>58</v>
      </c>
      <c r="H28" s="40" t="s">
        <v>159</v>
      </c>
      <c r="I28" s="21" t="str">
        <f ca="1">_xll.DBRW($C$9,$H$20,$F28,$G28,$H28,I$26)</f>
        <v/>
      </c>
      <c r="J28" s="22" t="str">
        <f ca="1">_xll.DBRW($C$9,$H$20,$F28,$G28,$H28,J$26)</f>
        <v/>
      </c>
      <c r="K28" s="22" t="str">
        <f ca="1">_xll.DBRW($C$9,$H$20,$F28,$G28,$H28,K$26)</f>
        <v/>
      </c>
      <c r="L28" s="21" t="str">
        <f ca="1">_xll.DBRW($C$9,$H$20,$F28,$G28,$H28,L$26)</f>
        <v/>
      </c>
      <c r="M28" s="21" t="str">
        <f ca="1">_xll.DBRW($C$9,$H$20,$F28,$G28,$H28,M$26)</f>
        <v/>
      </c>
      <c r="N28" s="21" t="str">
        <f ca="1">_xll.DBRW($C$9,$H$20,$F28,$G28,$H28,N$26)</f>
        <v/>
      </c>
      <c r="O28" s="21" t="str">
        <f ca="1">_xll.DBRW($C$9,$H$20,$F28,$G28,$H28,O$26)</f>
        <v/>
      </c>
      <c r="P28" s="21" t="str">
        <f ca="1">_xll.DBRW($C$9,$H$20,$F28,$G28,$H28,P$26)</f>
        <v/>
      </c>
      <c r="Q28" s="22" t="str">
        <f ca="1">_xll.DBRW($C$9,$H$20,$F28,$G28,$H28,Q$26)</f>
        <v/>
      </c>
    </row>
    <row r="29" spans="1:17" x14ac:dyDescent="0.35">
      <c r="B29" t="str">
        <f ca="1">IF(_xll.TM1RPTELISCONSOLIDATED(#REF!,#REF!),IF(_xll.TM1RPTELLEV(#REF!,#REF!)&lt;=3,_xll.TM1RPTELLEV(#REF!,#REF!),"D"),"N")</f>
        <v>N</v>
      </c>
      <c r="C29" s="5"/>
      <c r="D29" s="37" t="str">
        <f t="shared" si="0"/>
        <v>24/05/2021</v>
      </c>
      <c r="E29" s="19" t="str">
        <f t="shared" si="1"/>
        <v>Breakdown Total</v>
      </c>
      <c r="F29" s="41" t="s">
        <v>158</v>
      </c>
      <c r="G29" s="40" t="s">
        <v>60</v>
      </c>
      <c r="H29" s="40" t="s">
        <v>159</v>
      </c>
      <c r="I29" s="21" t="str">
        <f ca="1">_xll.DBRW($C$9,$H$20,$F29,$G29,$H29,I$26)</f>
        <v/>
      </c>
      <c r="J29" s="22" t="str">
        <f ca="1">_xll.DBRW($C$9,$H$20,$F29,$G29,$H29,J$26)</f>
        <v/>
      </c>
      <c r="K29" s="22" t="str">
        <f ca="1">_xll.DBRW($C$9,$H$20,$F29,$G29,$H29,K$26)</f>
        <v/>
      </c>
      <c r="L29" s="21" t="str">
        <f ca="1">_xll.DBRW($C$9,$H$20,$F29,$G29,$H29,L$26)</f>
        <v/>
      </c>
      <c r="M29" s="21" t="str">
        <f ca="1">_xll.DBRW($C$9,$H$20,$F29,$G29,$H29,M$26)</f>
        <v/>
      </c>
      <c r="N29" s="21" t="str">
        <f ca="1">_xll.DBRW($C$9,$H$20,$F29,$G29,$H29,N$26)</f>
        <v/>
      </c>
      <c r="O29" s="21" t="str">
        <f ca="1">_xll.DBRW($C$9,$H$20,$F29,$G29,$H29,O$26)</f>
        <v/>
      </c>
      <c r="P29" s="21" t="str">
        <f ca="1">_xll.DBRW($C$9,$H$20,$F29,$G29,$H29,P$26)</f>
        <v/>
      </c>
      <c r="Q29" s="22" t="str">
        <f ca="1">_xll.DBRW($C$9,$H$20,$F29,$G29,$H29,Q$26)</f>
        <v/>
      </c>
    </row>
    <row r="30" spans="1:17" x14ac:dyDescent="0.35">
      <c r="B30" t="str">
        <f ca="1">IF(_xll.TM1RPTELISCONSOLIDATED(#REF!,#REF!),IF(_xll.TM1RPTELLEV(#REF!,#REF!)&lt;=3,_xll.TM1RPTELLEV(#REF!,#REF!),"D"),"N")</f>
        <v>N</v>
      </c>
      <c r="C30" s="5"/>
      <c r="D30" s="37" t="str">
        <f t="shared" si="0"/>
        <v>24/05/2021</v>
      </c>
      <c r="E30" s="19" t="str">
        <f t="shared" si="1"/>
        <v>Breakdown Total</v>
      </c>
      <c r="F30" s="41" t="s">
        <v>158</v>
      </c>
      <c r="G30" s="40" t="s">
        <v>61</v>
      </c>
      <c r="H30" s="40" t="s">
        <v>159</v>
      </c>
      <c r="I30" s="21" t="str">
        <f ca="1">_xll.DBRW($C$9,$H$20,$F30,$G30,$H30,I$26)</f>
        <v/>
      </c>
      <c r="J30" s="22" t="str">
        <f ca="1">_xll.DBRW($C$9,$H$20,$F30,$G30,$H30,J$26)</f>
        <v/>
      </c>
      <c r="K30" s="22" t="str">
        <f ca="1">_xll.DBRW($C$9,$H$20,$F30,$G30,$H30,K$26)</f>
        <v/>
      </c>
      <c r="L30" s="21" t="str">
        <f ca="1">_xll.DBRW($C$9,$H$20,$F30,$G30,$H30,L$26)</f>
        <v/>
      </c>
      <c r="M30" s="21" t="str">
        <f ca="1">_xll.DBRW($C$9,$H$20,$F30,$G30,$H30,M$26)</f>
        <v/>
      </c>
      <c r="N30" s="21" t="str">
        <f ca="1">_xll.DBRW($C$9,$H$20,$F30,$G30,$H30,N$26)</f>
        <v/>
      </c>
      <c r="O30" s="21" t="str">
        <f ca="1">_xll.DBRW($C$9,$H$20,$F30,$G30,$H30,O$26)</f>
        <v/>
      </c>
      <c r="P30" s="21" t="str">
        <f ca="1">_xll.DBRW($C$9,$H$20,$F30,$G30,$H30,P$26)</f>
        <v/>
      </c>
      <c r="Q30" s="22" t="str">
        <f ca="1">_xll.DBRW($C$9,$H$20,$F30,$G30,$H30,Q$26)</f>
        <v/>
      </c>
    </row>
    <row r="31" spans="1:17" x14ac:dyDescent="0.35">
      <c r="B31" t="str">
        <f ca="1">IF(_xll.TM1RPTELISCONSOLIDATED(#REF!,#REF!),IF(_xll.TM1RPTELLEV(#REF!,#REF!)&lt;=3,_xll.TM1RPTELLEV(#REF!,#REF!),"D"),"N")</f>
        <v>N</v>
      </c>
      <c r="C31" s="5"/>
      <c r="D31" s="37" t="str">
        <f t="shared" si="0"/>
        <v>24/05/2021</v>
      </c>
      <c r="E31" s="19" t="str">
        <f t="shared" si="1"/>
        <v>Breakdown Total</v>
      </c>
      <c r="F31" s="41" t="s">
        <v>158</v>
      </c>
      <c r="G31" s="40" t="s">
        <v>62</v>
      </c>
      <c r="H31" s="40" t="s">
        <v>159</v>
      </c>
      <c r="I31" s="21" t="str">
        <f ca="1">_xll.DBRW($C$9,$H$20,$F31,$G31,$H31,I$26)</f>
        <v/>
      </c>
      <c r="J31" s="22" t="str">
        <f ca="1">_xll.DBRW($C$9,$H$20,$F31,$G31,$H31,J$26)</f>
        <v/>
      </c>
      <c r="K31" s="22" t="str">
        <f ca="1">_xll.DBRW($C$9,$H$20,$F31,$G31,$H31,K$26)</f>
        <v/>
      </c>
      <c r="L31" s="21" t="str">
        <f ca="1">_xll.DBRW($C$9,$H$20,$F31,$G31,$H31,L$26)</f>
        <v/>
      </c>
      <c r="M31" s="21" t="str">
        <f ca="1">_xll.DBRW($C$9,$H$20,$F31,$G31,$H31,M$26)</f>
        <v/>
      </c>
      <c r="N31" s="21" t="str">
        <f ca="1">_xll.DBRW($C$9,$H$20,$F31,$G31,$H31,N$26)</f>
        <v/>
      </c>
      <c r="O31" s="21" t="str">
        <f ca="1">_xll.DBRW($C$9,$H$20,$F31,$G31,$H31,O$26)</f>
        <v/>
      </c>
      <c r="P31" s="21" t="str">
        <f ca="1">_xll.DBRW($C$9,$H$20,$F31,$G31,$H31,P$26)</f>
        <v/>
      </c>
      <c r="Q31" s="22" t="str">
        <f ca="1">_xll.DBRW($C$9,$H$20,$F31,$G31,$H31,Q$26)</f>
        <v/>
      </c>
    </row>
    <row r="32" spans="1:17" x14ac:dyDescent="0.35">
      <c r="B32" t="str">
        <f ca="1">IF(_xll.TM1RPTELISCONSOLIDATED(#REF!,#REF!),IF(_xll.TM1RPTELLEV(#REF!,#REF!)&lt;=3,_xll.TM1RPTELLEV(#REF!,#REF!),"D"),"N")</f>
        <v>N</v>
      </c>
      <c r="C32" s="5"/>
      <c r="D32" s="37" t="str">
        <f t="shared" si="0"/>
        <v>24/05/2021</v>
      </c>
      <c r="E32" s="19" t="str">
        <f t="shared" si="1"/>
        <v>Breakdown Total</v>
      </c>
      <c r="F32" s="41" t="s">
        <v>158</v>
      </c>
      <c r="G32" s="40" t="s">
        <v>63</v>
      </c>
      <c r="H32" s="40" t="s">
        <v>159</v>
      </c>
      <c r="I32" s="21" t="str">
        <f ca="1">_xll.DBRW($C$9,$H$20,$F32,$G32,$H32,I$26)</f>
        <v/>
      </c>
      <c r="J32" s="22" t="str">
        <f ca="1">_xll.DBRW($C$9,$H$20,$F32,$G32,$H32,J$26)</f>
        <v/>
      </c>
      <c r="K32" s="22" t="str">
        <f ca="1">_xll.DBRW($C$9,$H$20,$F32,$G32,$H32,K$26)</f>
        <v/>
      </c>
      <c r="L32" s="21" t="str">
        <f ca="1">_xll.DBRW($C$9,$H$20,$F32,$G32,$H32,L$26)</f>
        <v/>
      </c>
      <c r="M32" s="21" t="str">
        <f ca="1">_xll.DBRW($C$9,$H$20,$F32,$G32,$H32,M$26)</f>
        <v/>
      </c>
      <c r="N32" s="21" t="str">
        <f ca="1">_xll.DBRW($C$9,$H$20,$F32,$G32,$H32,N$26)</f>
        <v/>
      </c>
      <c r="O32" s="21" t="str">
        <f ca="1">_xll.DBRW($C$9,$H$20,$F32,$G32,$H32,O$26)</f>
        <v/>
      </c>
      <c r="P32" s="21" t="str">
        <f ca="1">_xll.DBRW($C$9,$H$20,$F32,$G32,$H32,P$26)</f>
        <v/>
      </c>
      <c r="Q32" s="22" t="str">
        <f ca="1">_xll.DBRW($C$9,$H$20,$F32,$G32,$H32,Q$26)</f>
        <v/>
      </c>
    </row>
    <row r="33" spans="2:17" x14ac:dyDescent="0.35">
      <c r="B33" t="str">
        <f ca="1">IF(_xll.TM1RPTELISCONSOLIDATED(#REF!,#REF!),IF(_xll.TM1RPTELLEV(#REF!,#REF!)&lt;=3,_xll.TM1RPTELLEV(#REF!,#REF!),"D"),"N")</f>
        <v>N</v>
      </c>
      <c r="C33" s="5"/>
      <c r="D33" s="37" t="str">
        <f t="shared" si="0"/>
        <v>24/05/2021</v>
      </c>
      <c r="E33" s="19" t="str">
        <f t="shared" si="1"/>
        <v>Breakdown Total</v>
      </c>
      <c r="F33" s="41" t="s">
        <v>158</v>
      </c>
      <c r="G33" s="40" t="s">
        <v>64</v>
      </c>
      <c r="H33" s="40" t="s">
        <v>159</v>
      </c>
      <c r="I33" s="21" t="str">
        <f ca="1">_xll.DBRW($C$9,$H$20,$F33,$G33,$H33,I$26)</f>
        <v/>
      </c>
      <c r="J33" s="22" t="str">
        <f ca="1">_xll.DBRW($C$9,$H$20,$F33,$G33,$H33,J$26)</f>
        <v/>
      </c>
      <c r="K33" s="22" t="str">
        <f ca="1">_xll.DBRW($C$9,$H$20,$F33,$G33,$H33,K$26)</f>
        <v/>
      </c>
      <c r="L33" s="21" t="str">
        <f ca="1">_xll.DBRW($C$9,$H$20,$F33,$G33,$H33,L$26)</f>
        <v/>
      </c>
      <c r="M33" s="21" t="str">
        <f ca="1">_xll.DBRW($C$9,$H$20,$F33,$G33,$H33,M$26)</f>
        <v/>
      </c>
      <c r="N33" s="21" t="str">
        <f ca="1">_xll.DBRW($C$9,$H$20,$F33,$G33,$H33,N$26)</f>
        <v/>
      </c>
      <c r="O33" s="21" t="str">
        <f ca="1">_xll.DBRW($C$9,$H$20,$F33,$G33,$H33,O$26)</f>
        <v/>
      </c>
      <c r="P33" s="21" t="str">
        <f ca="1">_xll.DBRW($C$9,$H$20,$F33,$G33,$H33,P$26)</f>
        <v/>
      </c>
      <c r="Q33" s="22" t="str">
        <f ca="1">_xll.DBRW($C$9,$H$20,$F33,$G33,$H33,Q$26)</f>
        <v/>
      </c>
    </row>
    <row r="34" spans="2:17" x14ac:dyDescent="0.35">
      <c r="B34" t="str">
        <f ca="1">IF(_xll.TM1RPTELISCONSOLIDATED(#REF!,#REF!),IF(_xll.TM1RPTELLEV(#REF!,#REF!)&lt;=3,_xll.TM1RPTELLEV(#REF!,#REF!),"D"),"N")</f>
        <v>N</v>
      </c>
      <c r="C34" s="5"/>
      <c r="D34" s="37" t="str">
        <f t="shared" si="0"/>
        <v>24/05/2021</v>
      </c>
      <c r="E34" s="19" t="str">
        <f t="shared" si="1"/>
        <v>Breakdown Total</v>
      </c>
      <c r="F34" s="41" t="s">
        <v>158</v>
      </c>
      <c r="G34" s="40" t="s">
        <v>65</v>
      </c>
      <c r="H34" s="40" t="s">
        <v>159</v>
      </c>
      <c r="I34" s="21" t="str">
        <f ca="1">_xll.DBRW($C$9,$H$20,$F34,$G34,$H34,I$26)</f>
        <v/>
      </c>
      <c r="J34" s="22" t="str">
        <f ca="1">_xll.DBRW($C$9,$H$20,$F34,$G34,$H34,J$26)</f>
        <v/>
      </c>
      <c r="K34" s="22" t="str">
        <f ca="1">_xll.DBRW($C$9,$H$20,$F34,$G34,$H34,K$26)</f>
        <v/>
      </c>
      <c r="L34" s="21" t="str">
        <f ca="1">_xll.DBRW($C$9,$H$20,$F34,$G34,$H34,L$26)</f>
        <v/>
      </c>
      <c r="M34" s="21" t="str">
        <f ca="1">_xll.DBRW($C$9,$H$20,$F34,$G34,$H34,M$26)</f>
        <v/>
      </c>
      <c r="N34" s="21" t="str">
        <f ca="1">_xll.DBRW($C$9,$H$20,$F34,$G34,$H34,N$26)</f>
        <v/>
      </c>
      <c r="O34" s="21" t="str">
        <f ca="1">_xll.DBRW($C$9,$H$20,$F34,$G34,$H34,O$26)</f>
        <v/>
      </c>
      <c r="P34" s="21" t="str">
        <f ca="1">_xll.DBRW($C$9,$H$20,$F34,$G34,$H34,P$26)</f>
        <v/>
      </c>
      <c r="Q34" s="22" t="str">
        <f ca="1">_xll.DBRW($C$9,$H$20,$F34,$G34,$H34,Q$26)</f>
        <v/>
      </c>
    </row>
    <row r="35" spans="2:17" x14ac:dyDescent="0.35">
      <c r="B35" t="str">
        <f ca="1">IF(_xll.TM1RPTELISCONSOLIDATED(#REF!,#REF!),IF(_xll.TM1RPTELLEV(#REF!,#REF!)&lt;=3,_xll.TM1RPTELLEV(#REF!,#REF!),"D"),"N")</f>
        <v>N</v>
      </c>
      <c r="C35" s="5"/>
      <c r="D35" s="37" t="str">
        <f t="shared" si="0"/>
        <v>24/05/2021</v>
      </c>
      <c r="E35" s="19" t="str">
        <f t="shared" si="1"/>
        <v>Breakdown Total</v>
      </c>
      <c r="F35" s="41" t="s">
        <v>158</v>
      </c>
      <c r="G35" s="40" t="s">
        <v>66</v>
      </c>
      <c r="H35" s="40" t="s">
        <v>159</v>
      </c>
      <c r="I35" s="21" t="str">
        <f ca="1">_xll.DBRW($C$9,$H$20,$F35,$G35,$H35,I$26)</f>
        <v/>
      </c>
      <c r="J35" s="22" t="str">
        <f ca="1">_xll.DBRW($C$9,$H$20,$F35,$G35,$H35,J$26)</f>
        <v/>
      </c>
      <c r="K35" s="22" t="str">
        <f ca="1">_xll.DBRW($C$9,$H$20,$F35,$G35,$H35,K$26)</f>
        <v/>
      </c>
      <c r="L35" s="21" t="str">
        <f ca="1">_xll.DBRW($C$9,$H$20,$F35,$G35,$H35,L$26)</f>
        <v/>
      </c>
      <c r="M35" s="21" t="str">
        <f ca="1">_xll.DBRW($C$9,$H$20,$F35,$G35,$H35,M$26)</f>
        <v/>
      </c>
      <c r="N35" s="21" t="str">
        <f ca="1">_xll.DBRW($C$9,$H$20,$F35,$G35,$H35,N$26)</f>
        <v/>
      </c>
      <c r="O35" s="21" t="str">
        <f ca="1">_xll.DBRW($C$9,$H$20,$F35,$G35,$H35,O$26)</f>
        <v/>
      </c>
      <c r="P35" s="21" t="str">
        <f ca="1">_xll.DBRW($C$9,$H$20,$F35,$G35,$H35,P$26)</f>
        <v/>
      </c>
      <c r="Q35" s="22" t="str">
        <f ca="1">_xll.DBRW($C$9,$H$20,$F35,$G35,$H35,Q$26)</f>
        <v/>
      </c>
    </row>
    <row r="36" spans="2:17" x14ac:dyDescent="0.35">
      <c r="B36" t="str">
        <f ca="1">IF(_xll.TM1RPTELISCONSOLIDATED(#REF!,#REF!),IF(_xll.TM1RPTELLEV(#REF!,#REF!)&lt;=3,_xll.TM1RPTELLEV(#REF!,#REF!),"D"),"N")</f>
        <v>N</v>
      </c>
      <c r="C36" s="5"/>
      <c r="D36" s="37" t="str">
        <f t="shared" si="0"/>
        <v>24/05/2021</v>
      </c>
      <c r="E36" s="19" t="str">
        <f t="shared" si="1"/>
        <v>Breakdown Total</v>
      </c>
      <c r="F36" s="41" t="s">
        <v>158</v>
      </c>
      <c r="G36" s="40" t="s">
        <v>67</v>
      </c>
      <c r="H36" s="40" t="s">
        <v>159</v>
      </c>
      <c r="I36" s="21" t="str">
        <f ca="1">_xll.DBRW($C$9,$H$20,$F36,$G36,$H36,I$26)</f>
        <v/>
      </c>
      <c r="J36" s="22" t="str">
        <f ca="1">_xll.DBRW($C$9,$H$20,$F36,$G36,$H36,J$26)</f>
        <v/>
      </c>
      <c r="K36" s="22" t="str">
        <f ca="1">_xll.DBRW($C$9,$H$20,$F36,$G36,$H36,K$26)</f>
        <v/>
      </c>
      <c r="L36" s="21" t="str">
        <f ca="1">_xll.DBRW($C$9,$H$20,$F36,$G36,$H36,L$26)</f>
        <v/>
      </c>
      <c r="M36" s="21" t="str">
        <f ca="1">_xll.DBRW($C$9,$H$20,$F36,$G36,$H36,M$26)</f>
        <v/>
      </c>
      <c r="N36" s="21" t="str">
        <f ca="1">_xll.DBRW($C$9,$H$20,$F36,$G36,$H36,N$26)</f>
        <v/>
      </c>
      <c r="O36" s="21" t="str">
        <f ca="1">_xll.DBRW($C$9,$H$20,$F36,$G36,$H36,O$26)</f>
        <v/>
      </c>
      <c r="P36" s="21" t="str">
        <f ca="1">_xll.DBRW($C$9,$H$20,$F36,$G36,$H36,P$26)</f>
        <v/>
      </c>
      <c r="Q36" s="22" t="str">
        <f ca="1">_xll.DBRW($C$9,$H$20,$F36,$G36,$H36,Q$26)</f>
        <v/>
      </c>
    </row>
    <row r="37" spans="2:17" x14ac:dyDescent="0.35">
      <c r="B37" t="str">
        <f ca="1">IF(_xll.TM1RPTELISCONSOLIDATED(#REF!,#REF!),IF(_xll.TM1RPTELLEV(#REF!,#REF!)&lt;=3,_xll.TM1RPTELLEV(#REF!,#REF!),"D"),"N")</f>
        <v>N</v>
      </c>
      <c r="C37" s="5"/>
      <c r="D37" s="37" t="str">
        <f t="shared" si="0"/>
        <v>24/05/2021</v>
      </c>
      <c r="E37" s="19" t="str">
        <f t="shared" si="1"/>
        <v>Breakdown Total</v>
      </c>
      <c r="F37" s="41" t="s">
        <v>158</v>
      </c>
      <c r="G37" s="40" t="s">
        <v>68</v>
      </c>
      <c r="H37" s="40" t="s">
        <v>159</v>
      </c>
      <c r="I37" s="21" t="str">
        <f ca="1">_xll.DBRW($C$9,$H$20,$F37,$G37,$H37,I$26)</f>
        <v/>
      </c>
      <c r="J37" s="22" t="str">
        <f ca="1">_xll.DBRW($C$9,$H$20,$F37,$G37,$H37,J$26)</f>
        <v/>
      </c>
      <c r="K37" s="22" t="str">
        <f ca="1">_xll.DBRW($C$9,$H$20,$F37,$G37,$H37,K$26)</f>
        <v/>
      </c>
      <c r="L37" s="21" t="str">
        <f ca="1">_xll.DBRW($C$9,$H$20,$F37,$G37,$H37,L$26)</f>
        <v/>
      </c>
      <c r="M37" s="21" t="str">
        <f ca="1">_xll.DBRW($C$9,$H$20,$F37,$G37,$H37,M$26)</f>
        <v/>
      </c>
      <c r="N37" s="21" t="str">
        <f ca="1">_xll.DBRW($C$9,$H$20,$F37,$G37,$H37,N$26)</f>
        <v/>
      </c>
      <c r="O37" s="21" t="str">
        <f ca="1">_xll.DBRW($C$9,$H$20,$F37,$G37,$H37,O$26)</f>
        <v/>
      </c>
      <c r="P37" s="21" t="str">
        <f ca="1">_xll.DBRW($C$9,$H$20,$F37,$G37,$H37,P$26)</f>
        <v/>
      </c>
      <c r="Q37" s="22" t="str">
        <f ca="1">_xll.DBRW($C$9,$H$20,$F37,$G37,$H37,Q$26)</f>
        <v/>
      </c>
    </row>
    <row r="38" spans="2:17" x14ac:dyDescent="0.35">
      <c r="B38" t="str">
        <f ca="1">IF(_xll.TM1RPTELISCONSOLIDATED(#REF!,#REF!),IF(_xll.TM1RPTELLEV(#REF!,#REF!)&lt;=3,_xll.TM1RPTELLEV(#REF!,#REF!),"D"),"N")</f>
        <v>N</v>
      </c>
      <c r="C38" s="5"/>
      <c r="D38" s="37" t="str">
        <f t="shared" si="0"/>
        <v>24/05/2021</v>
      </c>
      <c r="E38" s="19" t="str">
        <f t="shared" si="1"/>
        <v>Breakdown Total</v>
      </c>
      <c r="F38" s="41" t="s">
        <v>158</v>
      </c>
      <c r="G38" s="40" t="s">
        <v>69</v>
      </c>
      <c r="H38" s="40" t="s">
        <v>159</v>
      </c>
      <c r="I38" s="21" t="str">
        <f ca="1">_xll.DBRW($C$9,$H$20,$F38,$G38,$H38,I$26)</f>
        <v/>
      </c>
      <c r="J38" s="22" t="str">
        <f ca="1">_xll.DBRW($C$9,$H$20,$F38,$G38,$H38,J$26)</f>
        <v/>
      </c>
      <c r="K38" s="22" t="str">
        <f ca="1">_xll.DBRW($C$9,$H$20,$F38,$G38,$H38,K$26)</f>
        <v/>
      </c>
      <c r="L38" s="21" t="str">
        <f ca="1">_xll.DBRW($C$9,$H$20,$F38,$G38,$H38,L$26)</f>
        <v/>
      </c>
      <c r="M38" s="21" t="str">
        <f ca="1">_xll.DBRW($C$9,$H$20,$F38,$G38,$H38,M$26)</f>
        <v/>
      </c>
      <c r="N38" s="21" t="str">
        <f ca="1">_xll.DBRW($C$9,$H$20,$F38,$G38,$H38,N$26)</f>
        <v/>
      </c>
      <c r="O38" s="21" t="str">
        <f ca="1">_xll.DBRW($C$9,$H$20,$F38,$G38,$H38,O$26)</f>
        <v/>
      </c>
      <c r="P38" s="21" t="str">
        <f ca="1">_xll.DBRW($C$9,$H$20,$F38,$G38,$H38,P$26)</f>
        <v/>
      </c>
      <c r="Q38" s="22" t="str">
        <f ca="1">_xll.DBRW($C$9,$H$20,$F38,$G38,$H38,Q$26)</f>
        <v/>
      </c>
    </row>
    <row r="39" spans="2:17" x14ac:dyDescent="0.35">
      <c r="B39" t="str">
        <f ca="1">IF(_xll.TM1RPTELISCONSOLIDATED(#REF!,#REF!),IF(_xll.TM1RPTELLEV(#REF!,#REF!)&lt;=3,_xll.TM1RPTELLEV(#REF!,#REF!),"D"),"N")</f>
        <v>N</v>
      </c>
      <c r="C39" s="5"/>
      <c r="D39" s="37" t="str">
        <f t="shared" si="0"/>
        <v>24/05/2021</v>
      </c>
      <c r="E39" s="19" t="str">
        <f t="shared" si="1"/>
        <v>Breakdown Total</v>
      </c>
      <c r="F39" s="41" t="s">
        <v>158</v>
      </c>
      <c r="G39" s="40" t="s">
        <v>70</v>
      </c>
      <c r="H39" s="40" t="s">
        <v>159</v>
      </c>
      <c r="I39" s="21" t="str">
        <f ca="1">_xll.DBRW($C$9,$H$20,$F39,$G39,$H39,I$26)</f>
        <v/>
      </c>
      <c r="J39" s="22" t="str">
        <f ca="1">_xll.DBRW($C$9,$H$20,$F39,$G39,$H39,J$26)</f>
        <v/>
      </c>
      <c r="K39" s="22" t="str">
        <f ca="1">_xll.DBRW($C$9,$H$20,$F39,$G39,$H39,K$26)</f>
        <v/>
      </c>
      <c r="L39" s="21" t="str">
        <f ca="1">_xll.DBRW($C$9,$H$20,$F39,$G39,$H39,L$26)</f>
        <v/>
      </c>
      <c r="M39" s="21" t="str">
        <f ca="1">_xll.DBRW($C$9,$H$20,$F39,$G39,$H39,M$26)</f>
        <v/>
      </c>
      <c r="N39" s="21" t="str">
        <f ca="1">_xll.DBRW($C$9,$H$20,$F39,$G39,$H39,N$26)</f>
        <v/>
      </c>
      <c r="O39" s="21" t="str">
        <f ca="1">_xll.DBRW($C$9,$H$20,$F39,$G39,$H39,O$26)</f>
        <v/>
      </c>
      <c r="P39" s="21" t="str">
        <f ca="1">_xll.DBRW($C$9,$H$20,$F39,$G39,$H39,P$26)</f>
        <v/>
      </c>
      <c r="Q39" s="22" t="str">
        <f ca="1">_xll.DBRW($C$9,$H$20,$F39,$G39,$H39,Q$26)</f>
        <v/>
      </c>
    </row>
    <row r="40" spans="2:17" x14ac:dyDescent="0.35">
      <c r="B40" t="str">
        <f ca="1">IF(_xll.TM1RPTELISCONSOLIDATED(#REF!,#REF!),IF(_xll.TM1RPTELLEV(#REF!,#REF!)&lt;=3,_xll.TM1RPTELLEV(#REF!,#REF!),"D"),"N")</f>
        <v>N</v>
      </c>
      <c r="C40" s="5"/>
      <c r="D40" s="37" t="str">
        <f t="shared" si="0"/>
        <v>24/05/2021</v>
      </c>
      <c r="E40" s="19" t="str">
        <f t="shared" si="1"/>
        <v>Breakdown Total</v>
      </c>
      <c r="F40" s="41" t="s">
        <v>158</v>
      </c>
      <c r="G40" s="40" t="s">
        <v>71</v>
      </c>
      <c r="H40" s="40" t="s">
        <v>159</v>
      </c>
      <c r="I40" s="21" t="str">
        <f ca="1">_xll.DBRW($C$9,$H$20,$F40,$G40,$H40,I$26)</f>
        <v/>
      </c>
      <c r="J40" s="22" t="str">
        <f ca="1">_xll.DBRW($C$9,$H$20,$F40,$G40,$H40,J$26)</f>
        <v/>
      </c>
      <c r="K40" s="22" t="str">
        <f ca="1">_xll.DBRW($C$9,$H$20,$F40,$G40,$H40,K$26)</f>
        <v/>
      </c>
      <c r="L40" s="21" t="str">
        <f ca="1">_xll.DBRW($C$9,$H$20,$F40,$G40,$H40,L$26)</f>
        <v/>
      </c>
      <c r="M40" s="21" t="str">
        <f ca="1">_xll.DBRW($C$9,$H$20,$F40,$G40,$H40,M$26)</f>
        <v/>
      </c>
      <c r="N40" s="21" t="str">
        <f ca="1">_xll.DBRW($C$9,$H$20,$F40,$G40,$H40,N$26)</f>
        <v/>
      </c>
      <c r="O40" s="21" t="str">
        <f ca="1">_xll.DBRW($C$9,$H$20,$F40,$G40,$H40,O$26)</f>
        <v/>
      </c>
      <c r="P40" s="21" t="str">
        <f ca="1">_xll.DBRW($C$9,$H$20,$F40,$G40,$H40,P$26)</f>
        <v/>
      </c>
      <c r="Q40" s="22" t="str">
        <f ca="1">_xll.DBRW($C$9,$H$20,$F40,$G40,$H40,Q$26)</f>
        <v/>
      </c>
    </row>
    <row r="41" spans="2:17" x14ac:dyDescent="0.35">
      <c r="B41" t="str">
        <f ca="1">IF(_xll.TM1RPTELISCONSOLIDATED(#REF!,#REF!),IF(_xll.TM1RPTELLEV(#REF!,#REF!)&lt;=3,_xll.TM1RPTELLEV(#REF!,#REF!),"D"),"N")</f>
        <v>N</v>
      </c>
      <c r="C41" s="5"/>
      <c r="D41" s="37" t="str">
        <f t="shared" si="0"/>
        <v>24/05/2021</v>
      </c>
      <c r="E41" s="19" t="str">
        <f t="shared" si="1"/>
        <v>Breakdown Total</v>
      </c>
      <c r="F41" s="41" t="s">
        <v>158</v>
      </c>
      <c r="G41" s="40" t="s">
        <v>72</v>
      </c>
      <c r="H41" s="40" t="s">
        <v>159</v>
      </c>
      <c r="I41" s="21" t="str">
        <f ca="1">_xll.DBRW($C$9,$H$20,$F41,$G41,$H41,I$26)</f>
        <v/>
      </c>
      <c r="J41" s="22" t="str">
        <f ca="1">_xll.DBRW($C$9,$H$20,$F41,$G41,$H41,J$26)</f>
        <v/>
      </c>
      <c r="K41" s="22" t="str">
        <f ca="1">_xll.DBRW($C$9,$H$20,$F41,$G41,$H41,K$26)</f>
        <v/>
      </c>
      <c r="L41" s="21" t="str">
        <f ca="1">_xll.DBRW($C$9,$H$20,$F41,$G41,$H41,L$26)</f>
        <v/>
      </c>
      <c r="M41" s="21" t="str">
        <f ca="1">_xll.DBRW($C$9,$H$20,$F41,$G41,$H41,M$26)</f>
        <v/>
      </c>
      <c r="N41" s="21" t="str">
        <f ca="1">_xll.DBRW($C$9,$H$20,$F41,$G41,$H41,N$26)</f>
        <v/>
      </c>
      <c r="O41" s="21" t="str">
        <f ca="1">_xll.DBRW($C$9,$H$20,$F41,$G41,$H41,O$26)</f>
        <v/>
      </c>
      <c r="P41" s="21" t="str">
        <f ca="1">_xll.DBRW($C$9,$H$20,$F41,$G41,$H41,P$26)</f>
        <v/>
      </c>
      <c r="Q41" s="22" t="str">
        <f ca="1">_xll.DBRW($C$9,$H$20,$F41,$G41,$H41,Q$26)</f>
        <v/>
      </c>
    </row>
    <row r="42" spans="2:17" x14ac:dyDescent="0.35">
      <c r="B42" t="str">
        <f ca="1">IF(_xll.TM1RPTELISCONSOLIDATED(#REF!,#REF!),IF(_xll.TM1RPTELLEV(#REF!,#REF!)&lt;=3,_xll.TM1RPTELLEV(#REF!,#REF!),"D"),"N")</f>
        <v>N</v>
      </c>
      <c r="C42" s="5"/>
      <c r="D42" s="37" t="str">
        <f t="shared" si="0"/>
        <v>24/05/2021</v>
      </c>
      <c r="E42" s="19" t="str">
        <f t="shared" si="1"/>
        <v>Breakdown Total</v>
      </c>
      <c r="F42" s="41" t="s">
        <v>158</v>
      </c>
      <c r="G42" s="40" t="s">
        <v>73</v>
      </c>
      <c r="H42" s="40" t="s">
        <v>159</v>
      </c>
      <c r="I42" s="21" t="str">
        <f ca="1">_xll.DBRW($C$9,$H$20,$F42,$G42,$H42,I$26)</f>
        <v/>
      </c>
      <c r="J42" s="22" t="str">
        <f ca="1">_xll.DBRW($C$9,$H$20,$F42,$G42,$H42,J$26)</f>
        <v/>
      </c>
      <c r="K42" s="22" t="str">
        <f ca="1">_xll.DBRW($C$9,$H$20,$F42,$G42,$H42,K$26)</f>
        <v/>
      </c>
      <c r="L42" s="21" t="str">
        <f ca="1">_xll.DBRW($C$9,$H$20,$F42,$G42,$H42,L$26)</f>
        <v/>
      </c>
      <c r="M42" s="21" t="str">
        <f ca="1">_xll.DBRW($C$9,$H$20,$F42,$G42,$H42,M$26)</f>
        <v/>
      </c>
      <c r="N42" s="21" t="str">
        <f ca="1">_xll.DBRW($C$9,$H$20,$F42,$G42,$H42,N$26)</f>
        <v/>
      </c>
      <c r="O42" s="21" t="str">
        <f ca="1">_xll.DBRW($C$9,$H$20,$F42,$G42,$H42,O$26)</f>
        <v/>
      </c>
      <c r="P42" s="21" t="str">
        <f ca="1">_xll.DBRW($C$9,$H$20,$F42,$G42,$H42,P$26)</f>
        <v/>
      </c>
      <c r="Q42" s="22" t="str">
        <f ca="1">_xll.DBRW($C$9,$H$20,$F42,$G42,$H42,Q$26)</f>
        <v/>
      </c>
    </row>
    <row r="43" spans="2:17" x14ac:dyDescent="0.35">
      <c r="B43" t="str">
        <f ca="1">IF(_xll.TM1RPTELISCONSOLIDATED(#REF!,#REF!),IF(_xll.TM1RPTELLEV(#REF!,#REF!)&lt;=3,_xll.TM1RPTELLEV(#REF!,#REF!),"D"),"N")</f>
        <v>N</v>
      </c>
      <c r="C43" s="5"/>
      <c r="D43" s="37" t="str">
        <f t="shared" si="0"/>
        <v>24/05/2021</v>
      </c>
      <c r="E43" s="19" t="str">
        <f t="shared" si="1"/>
        <v>Breakdown Total</v>
      </c>
      <c r="F43" s="41" t="s">
        <v>158</v>
      </c>
      <c r="G43" s="40" t="s">
        <v>74</v>
      </c>
      <c r="H43" s="40" t="s">
        <v>159</v>
      </c>
      <c r="I43" s="21" t="str">
        <f ca="1">_xll.DBRW($C$9,$H$20,$F43,$G43,$H43,I$26)</f>
        <v/>
      </c>
      <c r="J43" s="22" t="str">
        <f ca="1">_xll.DBRW($C$9,$H$20,$F43,$G43,$H43,J$26)</f>
        <v/>
      </c>
      <c r="K43" s="22" t="str">
        <f ca="1">_xll.DBRW($C$9,$H$20,$F43,$G43,$H43,K$26)</f>
        <v/>
      </c>
      <c r="L43" s="21" t="str">
        <f ca="1">_xll.DBRW($C$9,$H$20,$F43,$G43,$H43,L$26)</f>
        <v/>
      </c>
      <c r="M43" s="21" t="str">
        <f ca="1">_xll.DBRW($C$9,$H$20,$F43,$G43,$H43,M$26)</f>
        <v/>
      </c>
      <c r="N43" s="21" t="str">
        <f ca="1">_xll.DBRW($C$9,$H$20,$F43,$G43,$H43,N$26)</f>
        <v/>
      </c>
      <c r="O43" s="21" t="str">
        <f ca="1">_xll.DBRW($C$9,$H$20,$F43,$G43,$H43,O$26)</f>
        <v/>
      </c>
      <c r="P43" s="21" t="str">
        <f ca="1">_xll.DBRW($C$9,$H$20,$F43,$G43,$H43,P$26)</f>
        <v/>
      </c>
      <c r="Q43" s="22" t="str">
        <f ca="1">_xll.DBRW($C$9,$H$20,$F43,$G43,$H43,Q$26)</f>
        <v/>
      </c>
    </row>
    <row r="44" spans="2:17" x14ac:dyDescent="0.35">
      <c r="B44" t="str">
        <f ca="1">IF(_xll.TM1RPTELISCONSOLIDATED(#REF!,#REF!),IF(_xll.TM1RPTELLEV(#REF!,#REF!)&lt;=3,_xll.TM1RPTELLEV(#REF!,#REF!),"D"),"N")</f>
        <v>N</v>
      </c>
      <c r="C44" s="5"/>
      <c r="D44" s="37" t="str">
        <f t="shared" si="0"/>
        <v>24/05/2021</v>
      </c>
      <c r="E44" s="19" t="str">
        <f t="shared" si="1"/>
        <v>Breakdown Total</v>
      </c>
      <c r="F44" s="41" t="s">
        <v>158</v>
      </c>
      <c r="G44" s="40" t="s">
        <v>75</v>
      </c>
      <c r="H44" s="40" t="s">
        <v>159</v>
      </c>
      <c r="I44" s="21" t="str">
        <f ca="1">_xll.DBRW($C$9,$H$20,$F44,$G44,$H44,I$26)</f>
        <v/>
      </c>
      <c r="J44" s="22" t="str">
        <f ca="1">_xll.DBRW($C$9,$H$20,$F44,$G44,$H44,J$26)</f>
        <v/>
      </c>
      <c r="K44" s="22" t="str">
        <f ca="1">_xll.DBRW($C$9,$H$20,$F44,$G44,$H44,K$26)</f>
        <v/>
      </c>
      <c r="L44" s="21" t="str">
        <f ca="1">_xll.DBRW($C$9,$H$20,$F44,$G44,$H44,L$26)</f>
        <v/>
      </c>
      <c r="M44" s="21" t="str">
        <f ca="1">_xll.DBRW($C$9,$H$20,$F44,$G44,$H44,M$26)</f>
        <v/>
      </c>
      <c r="N44" s="21" t="str">
        <f ca="1">_xll.DBRW($C$9,$H$20,$F44,$G44,$H44,N$26)</f>
        <v/>
      </c>
      <c r="O44" s="21" t="str">
        <f ca="1">_xll.DBRW($C$9,$H$20,$F44,$G44,$H44,O$26)</f>
        <v/>
      </c>
      <c r="P44" s="21" t="str">
        <f ca="1">_xll.DBRW($C$9,$H$20,$F44,$G44,$H44,P$26)</f>
        <v/>
      </c>
      <c r="Q44" s="22" t="str">
        <f ca="1">_xll.DBRW($C$9,$H$20,$F44,$G44,$H44,Q$26)</f>
        <v/>
      </c>
    </row>
    <row r="45" spans="2:17" x14ac:dyDescent="0.35">
      <c r="B45" t="str">
        <f ca="1">IF(_xll.TM1RPTELISCONSOLIDATED(#REF!,#REF!),IF(_xll.TM1RPTELLEV(#REF!,#REF!)&lt;=3,_xll.TM1RPTELLEV(#REF!,#REF!),"D"),"N")</f>
        <v>N</v>
      </c>
      <c r="C45" s="5"/>
      <c r="D45" s="37" t="str">
        <f t="shared" si="0"/>
        <v>24/05/2021</v>
      </c>
      <c r="E45" s="19" t="str">
        <f t="shared" si="1"/>
        <v>Breakdown Total</v>
      </c>
      <c r="F45" s="41" t="s">
        <v>158</v>
      </c>
      <c r="G45" s="40" t="s">
        <v>76</v>
      </c>
      <c r="H45" s="40" t="s">
        <v>159</v>
      </c>
      <c r="I45" s="21" t="str">
        <f ca="1">_xll.DBRW($C$9,$H$20,$F45,$G45,$H45,I$26)</f>
        <v/>
      </c>
      <c r="J45" s="22" t="str">
        <f ca="1">_xll.DBRW($C$9,$H$20,$F45,$G45,$H45,J$26)</f>
        <v/>
      </c>
      <c r="K45" s="22" t="str">
        <f ca="1">_xll.DBRW($C$9,$H$20,$F45,$G45,$H45,K$26)</f>
        <v/>
      </c>
      <c r="L45" s="21" t="str">
        <f ca="1">_xll.DBRW($C$9,$H$20,$F45,$G45,$H45,L$26)</f>
        <v/>
      </c>
      <c r="M45" s="21" t="str">
        <f ca="1">_xll.DBRW($C$9,$H$20,$F45,$G45,$H45,M$26)</f>
        <v/>
      </c>
      <c r="N45" s="21" t="str">
        <f ca="1">_xll.DBRW($C$9,$H$20,$F45,$G45,$H45,N$26)</f>
        <v/>
      </c>
      <c r="O45" s="21" t="str">
        <f ca="1">_xll.DBRW($C$9,$H$20,$F45,$G45,$H45,O$26)</f>
        <v/>
      </c>
      <c r="P45" s="21" t="str">
        <f ca="1">_xll.DBRW($C$9,$H$20,$F45,$G45,$H45,P$26)</f>
        <v/>
      </c>
      <c r="Q45" s="22" t="str">
        <f ca="1">_xll.DBRW($C$9,$H$20,$F45,$G45,$H45,Q$26)</f>
        <v/>
      </c>
    </row>
    <row r="46" spans="2:17" x14ac:dyDescent="0.35">
      <c r="B46" t="str">
        <f ca="1">IF(_xll.TM1RPTELISCONSOLIDATED(#REF!,#REF!),IF(_xll.TM1RPTELLEV(#REF!,#REF!)&lt;=3,_xll.TM1RPTELLEV(#REF!,#REF!),"D"),"N")</f>
        <v>N</v>
      </c>
      <c r="C46" s="5"/>
      <c r="D46" s="37" t="str">
        <f t="shared" si="0"/>
        <v>24/05/2021</v>
      </c>
      <c r="E46" s="19" t="str">
        <f t="shared" si="1"/>
        <v>Breakdown Total</v>
      </c>
      <c r="F46" s="41" t="s">
        <v>158</v>
      </c>
      <c r="G46" s="40" t="s">
        <v>77</v>
      </c>
      <c r="H46" s="40" t="s">
        <v>159</v>
      </c>
      <c r="I46" s="21" t="str">
        <f ca="1">_xll.DBRW($C$9,$H$20,$F46,$G46,$H46,I$26)</f>
        <v/>
      </c>
      <c r="J46" s="22" t="str">
        <f ca="1">_xll.DBRW($C$9,$H$20,$F46,$G46,$H46,J$26)</f>
        <v/>
      </c>
      <c r="K46" s="22" t="str">
        <f ca="1">_xll.DBRW($C$9,$H$20,$F46,$G46,$H46,K$26)</f>
        <v/>
      </c>
      <c r="L46" s="21" t="str">
        <f ca="1">_xll.DBRW($C$9,$H$20,$F46,$G46,$H46,L$26)</f>
        <v/>
      </c>
      <c r="M46" s="21" t="str">
        <f ca="1">_xll.DBRW($C$9,$H$20,$F46,$G46,$H46,M$26)</f>
        <v/>
      </c>
      <c r="N46" s="21" t="str">
        <f ca="1">_xll.DBRW($C$9,$H$20,$F46,$G46,$H46,N$26)</f>
        <v/>
      </c>
      <c r="O46" s="21" t="str">
        <f ca="1">_xll.DBRW($C$9,$H$20,$F46,$G46,$H46,O$26)</f>
        <v/>
      </c>
      <c r="P46" s="21" t="str">
        <f ca="1">_xll.DBRW($C$9,$H$20,$F46,$G46,$H46,P$26)</f>
        <v/>
      </c>
      <c r="Q46" s="22" t="str">
        <f ca="1">_xll.DBRW($C$9,$H$20,$F46,$G46,$H46,Q$26)</f>
        <v/>
      </c>
    </row>
    <row r="47" spans="2:17" x14ac:dyDescent="0.35">
      <c r="B47" t="str">
        <f ca="1">IF(_xll.TM1RPTELISCONSOLIDATED(#REF!,#REF!),IF(_xll.TM1RPTELLEV(#REF!,#REF!)&lt;=3,_xll.TM1RPTELLEV(#REF!,#REF!),"D"),"N")</f>
        <v>N</v>
      </c>
      <c r="C47" s="5"/>
      <c r="D47" s="37" t="str">
        <f t="shared" si="0"/>
        <v>24/05/2021</v>
      </c>
      <c r="E47" s="19" t="str">
        <f t="shared" si="1"/>
        <v>Breakdown Total</v>
      </c>
      <c r="F47" s="41" t="s">
        <v>158</v>
      </c>
      <c r="G47" s="40" t="s">
        <v>78</v>
      </c>
      <c r="H47" s="40" t="s">
        <v>159</v>
      </c>
      <c r="I47" s="21" t="str">
        <f ca="1">_xll.DBRW($C$9,$H$20,$F47,$G47,$H47,I$26)</f>
        <v/>
      </c>
      <c r="J47" s="22" t="str">
        <f ca="1">_xll.DBRW($C$9,$H$20,$F47,$G47,$H47,J$26)</f>
        <v/>
      </c>
      <c r="K47" s="22" t="str">
        <f ca="1">_xll.DBRW($C$9,$H$20,$F47,$G47,$H47,K$26)</f>
        <v/>
      </c>
      <c r="L47" s="21" t="str">
        <f ca="1">_xll.DBRW($C$9,$H$20,$F47,$G47,$H47,L$26)</f>
        <v/>
      </c>
      <c r="M47" s="21" t="str">
        <f ca="1">_xll.DBRW($C$9,$H$20,$F47,$G47,$H47,M$26)</f>
        <v/>
      </c>
      <c r="N47" s="21" t="str">
        <f ca="1">_xll.DBRW($C$9,$H$20,$F47,$G47,$H47,N$26)</f>
        <v/>
      </c>
      <c r="O47" s="21" t="str">
        <f ca="1">_xll.DBRW($C$9,$H$20,$F47,$G47,$H47,O$26)</f>
        <v/>
      </c>
      <c r="P47" s="21" t="str">
        <f ca="1">_xll.DBRW($C$9,$H$20,$F47,$G47,$H47,P$26)</f>
        <v/>
      </c>
      <c r="Q47" s="22" t="str">
        <f ca="1">_xll.DBRW($C$9,$H$20,$F47,$G47,$H47,Q$26)</f>
        <v/>
      </c>
    </row>
    <row r="48" spans="2:17" x14ac:dyDescent="0.35">
      <c r="B48" t="str">
        <f ca="1">IF(_xll.TM1RPTELISCONSOLIDATED(#REF!,#REF!),IF(_xll.TM1RPTELLEV(#REF!,#REF!)&lt;=3,_xll.TM1RPTELLEV(#REF!,#REF!),"D"),"N")</f>
        <v>N</v>
      </c>
      <c r="C48" s="5"/>
      <c r="D48" s="37" t="str">
        <f t="shared" si="0"/>
        <v>24/05/2021</v>
      </c>
      <c r="E48" s="19" t="str">
        <f t="shared" si="1"/>
        <v>Breakdown Total</v>
      </c>
      <c r="F48" s="41" t="s">
        <v>158</v>
      </c>
      <c r="G48" s="40" t="s">
        <v>79</v>
      </c>
      <c r="H48" s="40" t="s">
        <v>159</v>
      </c>
      <c r="I48" s="21" t="str">
        <f ca="1">_xll.DBRW($C$9,$H$20,$F48,$G48,$H48,I$26)</f>
        <v/>
      </c>
      <c r="J48" s="22" t="str">
        <f ca="1">_xll.DBRW($C$9,$H$20,$F48,$G48,$H48,J$26)</f>
        <v/>
      </c>
      <c r="K48" s="22" t="str">
        <f ca="1">_xll.DBRW($C$9,$H$20,$F48,$G48,$H48,K$26)</f>
        <v/>
      </c>
      <c r="L48" s="21" t="str">
        <f ca="1">_xll.DBRW($C$9,$H$20,$F48,$G48,$H48,L$26)</f>
        <v/>
      </c>
      <c r="M48" s="21" t="str">
        <f ca="1">_xll.DBRW($C$9,$H$20,$F48,$G48,$H48,M$26)</f>
        <v/>
      </c>
      <c r="N48" s="21" t="str">
        <f ca="1">_xll.DBRW($C$9,$H$20,$F48,$G48,$H48,N$26)</f>
        <v/>
      </c>
      <c r="O48" s="21" t="str">
        <f ca="1">_xll.DBRW($C$9,$H$20,$F48,$G48,$H48,O$26)</f>
        <v/>
      </c>
      <c r="P48" s="21" t="str">
        <f ca="1">_xll.DBRW($C$9,$H$20,$F48,$G48,$H48,P$26)</f>
        <v/>
      </c>
      <c r="Q48" s="22" t="str">
        <f ca="1">_xll.DBRW($C$9,$H$20,$F48,$G48,$H48,Q$26)</f>
        <v/>
      </c>
    </row>
    <row r="49" spans="2:17" x14ac:dyDescent="0.35">
      <c r="B49" t="str">
        <f ca="1">IF(_xll.TM1RPTELISCONSOLIDATED(#REF!,#REF!),IF(_xll.TM1RPTELLEV(#REF!,#REF!)&lt;=3,_xll.TM1RPTELLEV(#REF!,#REF!),"D"),"N")</f>
        <v>N</v>
      </c>
      <c r="C49" s="5"/>
      <c r="D49" s="37" t="str">
        <f t="shared" si="0"/>
        <v>24/05/2021</v>
      </c>
      <c r="E49" s="19" t="str">
        <f t="shared" si="1"/>
        <v>Breakdown Total</v>
      </c>
      <c r="F49" s="41" t="s">
        <v>158</v>
      </c>
      <c r="G49" s="40" t="s">
        <v>80</v>
      </c>
      <c r="H49" s="40" t="s">
        <v>159</v>
      </c>
      <c r="I49" s="21" t="str">
        <f ca="1">_xll.DBRW($C$9,$H$20,$F49,$G49,$H49,I$26)</f>
        <v/>
      </c>
      <c r="J49" s="22" t="str">
        <f ca="1">_xll.DBRW($C$9,$H$20,$F49,$G49,$H49,J$26)</f>
        <v/>
      </c>
      <c r="K49" s="22" t="str">
        <f ca="1">_xll.DBRW($C$9,$H$20,$F49,$G49,$H49,K$26)</f>
        <v/>
      </c>
      <c r="L49" s="21" t="str">
        <f ca="1">_xll.DBRW($C$9,$H$20,$F49,$G49,$H49,L$26)</f>
        <v/>
      </c>
      <c r="M49" s="21" t="str">
        <f ca="1">_xll.DBRW($C$9,$H$20,$F49,$G49,$H49,M$26)</f>
        <v/>
      </c>
      <c r="N49" s="21" t="str">
        <f ca="1">_xll.DBRW($C$9,$H$20,$F49,$G49,$H49,N$26)</f>
        <v/>
      </c>
      <c r="O49" s="21" t="str">
        <f ca="1">_xll.DBRW($C$9,$H$20,$F49,$G49,$H49,O$26)</f>
        <v/>
      </c>
      <c r="P49" s="21" t="str">
        <f ca="1">_xll.DBRW($C$9,$H$20,$F49,$G49,$H49,P$26)</f>
        <v/>
      </c>
      <c r="Q49" s="22" t="str">
        <f ca="1">_xll.DBRW($C$9,$H$20,$F49,$G49,$H49,Q$26)</f>
        <v/>
      </c>
    </row>
    <row r="50" spans="2:17" x14ac:dyDescent="0.35">
      <c r="B50" t="str">
        <f ca="1">IF(_xll.TM1RPTELISCONSOLIDATED(#REF!,#REF!),IF(_xll.TM1RPTELLEV(#REF!,#REF!)&lt;=3,_xll.TM1RPTELLEV(#REF!,#REF!),"D"),"N")</f>
        <v>N</v>
      </c>
      <c r="C50" s="5"/>
      <c r="D50" s="37" t="str">
        <f t="shared" si="0"/>
        <v>24/05/2021</v>
      </c>
      <c r="E50" s="19" t="str">
        <f t="shared" si="1"/>
        <v>Breakdown Total</v>
      </c>
      <c r="F50" s="41" t="s">
        <v>158</v>
      </c>
      <c r="G50" s="40" t="s">
        <v>81</v>
      </c>
      <c r="H50" s="40" t="s">
        <v>159</v>
      </c>
      <c r="I50" s="21" t="str">
        <f ca="1">_xll.DBRW($C$9,$H$20,$F50,$G50,$H50,I$26)</f>
        <v/>
      </c>
      <c r="J50" s="22" t="str">
        <f ca="1">_xll.DBRW($C$9,$H$20,$F50,$G50,$H50,J$26)</f>
        <v/>
      </c>
      <c r="K50" s="22" t="str">
        <f ca="1">_xll.DBRW($C$9,$H$20,$F50,$G50,$H50,K$26)</f>
        <v/>
      </c>
      <c r="L50" s="21" t="str">
        <f ca="1">_xll.DBRW($C$9,$H$20,$F50,$G50,$H50,L$26)</f>
        <v/>
      </c>
      <c r="M50" s="21" t="str">
        <f ca="1">_xll.DBRW($C$9,$H$20,$F50,$G50,$H50,M$26)</f>
        <v/>
      </c>
      <c r="N50" s="21" t="str">
        <f ca="1">_xll.DBRW($C$9,$H$20,$F50,$G50,$H50,N$26)</f>
        <v/>
      </c>
      <c r="O50" s="21" t="str">
        <f ca="1">_xll.DBRW($C$9,$H$20,$F50,$G50,$H50,O$26)</f>
        <v/>
      </c>
      <c r="P50" s="21" t="str">
        <f ca="1">_xll.DBRW($C$9,$H$20,$F50,$G50,$H50,P$26)</f>
        <v/>
      </c>
      <c r="Q50" s="22" t="str">
        <f ca="1">_xll.DBRW($C$9,$H$20,$F50,$G50,$H50,Q$26)</f>
        <v/>
      </c>
    </row>
    <row r="51" spans="2:17" x14ac:dyDescent="0.35">
      <c r="B51" t="str">
        <f ca="1">IF(_xll.TM1RPTELISCONSOLIDATED(#REF!,#REF!),IF(_xll.TM1RPTELLEV(#REF!,#REF!)&lt;=3,_xll.TM1RPTELLEV(#REF!,#REF!),"D"),"N")</f>
        <v>N</v>
      </c>
      <c r="C51" s="5"/>
      <c r="D51" s="37" t="str">
        <f t="shared" si="0"/>
        <v>24/05/2021</v>
      </c>
      <c r="E51" s="19" t="str">
        <f t="shared" si="1"/>
        <v>Breakdown Total</v>
      </c>
      <c r="F51" s="41" t="s">
        <v>158</v>
      </c>
      <c r="G51" s="40" t="s">
        <v>82</v>
      </c>
      <c r="H51" s="40" t="s">
        <v>159</v>
      </c>
      <c r="I51" s="21" t="str">
        <f ca="1">_xll.DBRW($C$9,$H$20,$F51,$G51,$H51,I$26)</f>
        <v/>
      </c>
      <c r="J51" s="22" t="str">
        <f ca="1">_xll.DBRW($C$9,$H$20,$F51,$G51,$H51,J$26)</f>
        <v/>
      </c>
      <c r="K51" s="22" t="str">
        <f ca="1">_xll.DBRW($C$9,$H$20,$F51,$G51,$H51,K$26)</f>
        <v/>
      </c>
      <c r="L51" s="21" t="str">
        <f ca="1">_xll.DBRW($C$9,$H$20,$F51,$G51,$H51,L$26)</f>
        <v/>
      </c>
      <c r="M51" s="21" t="str">
        <f ca="1">_xll.DBRW($C$9,$H$20,$F51,$G51,$H51,M$26)</f>
        <v/>
      </c>
      <c r="N51" s="21" t="str">
        <f ca="1">_xll.DBRW($C$9,$H$20,$F51,$G51,$H51,N$26)</f>
        <v/>
      </c>
      <c r="O51" s="21" t="str">
        <f ca="1">_xll.DBRW($C$9,$H$20,$F51,$G51,$H51,O$26)</f>
        <v/>
      </c>
      <c r="P51" s="21" t="str">
        <f ca="1">_xll.DBRW($C$9,$H$20,$F51,$G51,$H51,P$26)</f>
        <v/>
      </c>
      <c r="Q51" s="22" t="str">
        <f ca="1">_xll.DBRW($C$9,$H$20,$F51,$G51,$H51,Q$26)</f>
        <v/>
      </c>
    </row>
  </sheetData>
  <conditionalFormatting sqref="D7:Q7">
    <cfRule type="expression" dxfId="3" priority="594">
      <formula>CELL("row")=ROW()</formula>
    </cfRule>
  </conditionalFormatting>
  <conditionalFormatting sqref="D27:Q51">
    <cfRule type="expression" dxfId="2" priority="1">
      <formula>CELL("row")=ROW()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TIButton1">
          <controlPr defaultSize="0" print="0" autoLine="0" r:id="rId5">
            <anchor moveWithCells="1">
              <from>
                <xdr:col>10</xdr:col>
                <xdr:colOff>152400</xdr:colOff>
                <xdr:row>21</xdr:row>
                <xdr:rowOff>12700</xdr:rowOff>
              </from>
              <to>
                <xdr:col>10</xdr:col>
                <xdr:colOff>781050</xdr:colOff>
                <xdr:row>23</xdr:row>
                <xdr:rowOff>57150</xdr:rowOff>
              </to>
            </anchor>
          </controlPr>
        </control>
      </mc:Choice>
      <mc:Fallback>
        <control shapeId="7169" r:id="rId4" name="TIButton1"/>
      </mc:Fallback>
    </mc:AlternateContent>
    <mc:AlternateContent xmlns:mc="http://schemas.openxmlformats.org/markup-compatibility/2006">
      <mc:Choice Requires="x14">
        <control shapeId="7170" r:id="rId6" name="TIButton2">
          <controlPr defaultSize="0" print="0" autoLine="0" r:id="rId7">
            <anchor moveWithCells="1">
              <from>
                <xdr:col>11</xdr:col>
                <xdr:colOff>0</xdr:colOff>
                <xdr:row>21</xdr:row>
                <xdr:rowOff>12700</xdr:rowOff>
              </from>
              <to>
                <xdr:col>12</xdr:col>
                <xdr:colOff>152400</xdr:colOff>
                <xdr:row>23</xdr:row>
                <xdr:rowOff>57150</xdr:rowOff>
              </to>
            </anchor>
          </controlPr>
        </control>
      </mc:Choice>
      <mc:Fallback>
        <control shapeId="7170" r:id="rId6" name="TIButton2"/>
      </mc:Fallback>
    </mc:AlternateContent>
    <mc:AlternateContent xmlns:mc="http://schemas.openxmlformats.org/markup-compatibility/2006">
      <mc:Choice Requires="x14">
        <control shapeId="7171" r:id="rId8" name="TIButton3">
          <controlPr defaultSize="0" print="0" autoLine="0" autoPict="0" r:id="rId9">
            <anchor moveWithCells="1">
              <from>
                <xdr:col>12</xdr:col>
                <xdr:colOff>393700</xdr:colOff>
                <xdr:row>21</xdr:row>
                <xdr:rowOff>19050</xdr:rowOff>
              </from>
              <to>
                <xdr:col>13</xdr:col>
                <xdr:colOff>57150</xdr:colOff>
                <xdr:row>23</xdr:row>
                <xdr:rowOff>19050</xdr:rowOff>
              </to>
            </anchor>
          </controlPr>
        </control>
      </mc:Choice>
      <mc:Fallback>
        <control shapeId="7171" r:id="rId8" name="TIButton3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L33"/>
  <sheetViews>
    <sheetView showGridLines="0" topLeftCell="A16" workbookViewId="0"/>
  </sheetViews>
  <sheetFormatPr defaultRowHeight="14.5" outlineLevelRow="1" outlineLevelCol="1" x14ac:dyDescent="0.35"/>
  <cols>
    <col min="1" max="1" width="3.1796875" customWidth="1"/>
    <col min="2" max="2" width="20.26953125" hidden="1" customWidth="1" outlineLevel="1"/>
    <col min="3" max="3" width="35.1796875" hidden="1" customWidth="1" outlineLevel="1"/>
    <col min="4" max="4" width="5.7265625" customWidth="1" collapsed="1"/>
    <col min="5" max="5" width="31.7265625" hidden="1" customWidth="1" outlineLevel="1"/>
    <col min="6" max="6" width="13.26953125" bestFit="1" customWidth="1" collapsed="1"/>
    <col min="7" max="7" width="13.26953125" hidden="1" customWidth="1" outlineLevel="1"/>
    <col min="8" max="8" width="21.453125" customWidth="1" collapsed="1"/>
    <col min="9" max="9" width="28.54296875" customWidth="1"/>
    <col min="10" max="11" width="14.26953125" customWidth="1"/>
    <col min="12" max="12" width="28.453125" customWidth="1"/>
  </cols>
  <sheetData>
    <row r="1" spans="1:12" hidden="1" outlineLevel="1" x14ac:dyDescent="0.35">
      <c r="B1" t="s">
        <v>0</v>
      </c>
    </row>
    <row r="2" spans="1:12" hidden="1" outlineLevel="1" x14ac:dyDescent="0.35">
      <c r="B2">
        <f>0</f>
        <v>0</v>
      </c>
      <c r="C2" s="1"/>
      <c r="D2" s="2"/>
      <c r="E2" s="2"/>
      <c r="F2" s="2"/>
      <c r="G2" s="2"/>
      <c r="H2" s="3"/>
      <c r="I2" s="3"/>
      <c r="J2" s="3"/>
      <c r="K2" s="3"/>
      <c r="L2" s="4"/>
    </row>
    <row r="3" spans="1:12" hidden="1" outlineLevel="1" x14ac:dyDescent="0.35">
      <c r="B3">
        <f>1</f>
        <v>1</v>
      </c>
      <c r="C3" s="5"/>
      <c r="D3" s="6"/>
      <c r="E3" s="6"/>
      <c r="F3" s="6"/>
      <c r="G3" s="6"/>
      <c r="H3" s="7"/>
      <c r="I3" s="7"/>
      <c r="J3" s="7"/>
      <c r="K3" s="7"/>
      <c r="L3" s="8"/>
    </row>
    <row r="4" spans="1:12" hidden="1" outlineLevel="1" x14ac:dyDescent="0.35">
      <c r="B4">
        <f>2</f>
        <v>2</v>
      </c>
      <c r="C4" s="5"/>
      <c r="D4" s="6"/>
      <c r="E4" s="6"/>
      <c r="F4" s="6"/>
      <c r="G4" s="6"/>
      <c r="H4" s="7"/>
      <c r="I4" s="7"/>
      <c r="J4" s="7"/>
      <c r="K4" s="7"/>
      <c r="L4" s="8"/>
    </row>
    <row r="5" spans="1:12" hidden="1" outlineLevel="1" x14ac:dyDescent="0.35">
      <c r="B5">
        <f>3</f>
        <v>3</v>
      </c>
      <c r="C5" s="5"/>
      <c r="D5" s="6"/>
      <c r="E5" s="6"/>
      <c r="F5" s="6"/>
      <c r="G5" s="6"/>
      <c r="H5" s="7"/>
      <c r="I5" s="7"/>
      <c r="J5" s="7"/>
      <c r="K5" s="7"/>
      <c r="L5" s="8"/>
    </row>
    <row r="6" spans="1:12" hidden="1" outlineLevel="1" x14ac:dyDescent="0.35">
      <c r="B6" t="s">
        <v>1</v>
      </c>
      <c r="C6" s="5"/>
      <c r="D6" s="6"/>
      <c r="E6" s="6"/>
      <c r="F6" s="6"/>
      <c r="G6" s="6"/>
      <c r="H6" s="7"/>
      <c r="I6" s="7"/>
      <c r="J6" s="7"/>
      <c r="K6" s="7"/>
      <c r="L6" s="8"/>
    </row>
    <row r="7" spans="1:12" hidden="1" outlineLevel="1" x14ac:dyDescent="0.35">
      <c r="B7" t="s">
        <v>2</v>
      </c>
      <c r="C7" s="5"/>
      <c r="D7" s="22"/>
      <c r="E7" s="19"/>
      <c r="F7" s="37"/>
      <c r="G7" s="19"/>
      <c r="H7" s="21"/>
      <c r="I7" s="21"/>
      <c r="J7" s="21"/>
      <c r="K7" s="21"/>
      <c r="L7" s="38"/>
    </row>
    <row r="8" spans="1:12" hidden="1" outlineLevel="1" x14ac:dyDescent="0.35">
      <c r="B8" t="s">
        <v>3</v>
      </c>
    </row>
    <row r="9" spans="1:12" hidden="1" outlineLevel="1" x14ac:dyDescent="0.35">
      <c r="C9" t="str">
        <f ca="1">_xll.TM1RPTVIEW(TM1Server &amp; ":BACS:3", 0,_xll.TM1RPTTITLE(TM1Server &amp; ":Bank Account", $I$22),_xll.TM1RPTTITLE(TM1Server &amp; ":Day",$K$22), _xll.TM1RPTTITLE(TM1Server &amp; ":BACS Bank Ref", $I$24),TM1RPTFMTRNG3,TM1RPTFMTIDCOL3)</f>
        <v>Production2:BACS:3</v>
      </c>
    </row>
    <row r="10" spans="1:12" hidden="1" outlineLevel="1" x14ac:dyDescent="0.35"/>
    <row r="11" spans="1:12" hidden="1" outlineLevel="1" x14ac:dyDescent="0.35">
      <c r="B11" t="s">
        <v>42</v>
      </c>
    </row>
    <row r="12" spans="1:12" hidden="1" outlineLevel="1" x14ac:dyDescent="0.35">
      <c r="B12" t="s">
        <v>43</v>
      </c>
      <c r="C12">
        <f>I22</f>
        <v>0</v>
      </c>
    </row>
    <row r="13" spans="1:12" hidden="1" outlineLevel="1" x14ac:dyDescent="0.35">
      <c r="B13" t="s">
        <v>44</v>
      </c>
      <c r="C13">
        <f>K22</f>
        <v>0</v>
      </c>
    </row>
    <row r="14" spans="1:12" hidden="1" outlineLevel="1" x14ac:dyDescent="0.35">
      <c r="B14" t="s">
        <v>45</v>
      </c>
    </row>
    <row r="15" spans="1:12" hidden="1" outlineLevel="1" x14ac:dyDescent="0.35">
      <c r="B15" t="s">
        <v>46</v>
      </c>
    </row>
    <row r="16" spans="1:12" ht="6" customHeight="1" collapsed="1" x14ac:dyDescent="0.35">
      <c r="A16" s="9"/>
      <c r="C16" s="10"/>
      <c r="D16" s="9"/>
      <c r="F16" s="9"/>
      <c r="G16" s="9"/>
      <c r="H16" s="9"/>
      <c r="I16" s="9"/>
      <c r="J16" s="9"/>
      <c r="K16" s="9"/>
      <c r="L16" s="9"/>
    </row>
    <row r="17" spans="1:12" ht="17" x14ac:dyDescent="0.5">
      <c r="A17" s="9"/>
      <c r="C17" s="10"/>
      <c r="D17" s="11" t="s">
        <v>30</v>
      </c>
      <c r="F17" s="11"/>
      <c r="G17" s="11"/>
      <c r="H17" s="11"/>
      <c r="I17" s="9"/>
      <c r="J17" s="9"/>
      <c r="K17" s="9"/>
      <c r="L17" s="9"/>
    </row>
    <row r="18" spans="1:12" ht="6" customHeight="1" x14ac:dyDescent="0.35">
      <c r="A18" s="9"/>
      <c r="C18" s="10"/>
      <c r="D18" s="9"/>
      <c r="F18" s="9"/>
      <c r="G18" s="9"/>
      <c r="H18" s="9"/>
      <c r="I18" s="9"/>
      <c r="J18" s="9"/>
      <c r="K18" s="9"/>
      <c r="L18" s="9"/>
    </row>
    <row r="19" spans="1:12" x14ac:dyDescent="0.35">
      <c r="A19" s="9"/>
      <c r="C19" s="10"/>
      <c r="D19" s="12" t="s">
        <v>31</v>
      </c>
      <c r="F19" s="13"/>
      <c r="G19" s="13"/>
      <c r="H19" s="13"/>
      <c r="I19" s="13"/>
      <c r="J19" s="13"/>
      <c r="K19" s="13"/>
      <c r="L19" s="13"/>
    </row>
    <row r="20" spans="1:12" ht="6" customHeight="1" x14ac:dyDescent="0.35">
      <c r="A20" s="14"/>
      <c r="C20" s="10"/>
      <c r="D20" s="14"/>
      <c r="F20" s="14"/>
      <c r="G20" s="14"/>
      <c r="H20" s="14"/>
      <c r="I20" s="14"/>
      <c r="J20" s="14"/>
      <c r="K20" s="14"/>
      <c r="L20" s="14"/>
    </row>
    <row r="21" spans="1:12" ht="4.5" customHeight="1" x14ac:dyDescent="0.35">
      <c r="C21" t="s">
        <v>4</v>
      </c>
    </row>
    <row r="22" spans="1:12" x14ac:dyDescent="0.35">
      <c r="C22" t="s">
        <v>37</v>
      </c>
      <c r="F22" s="24" t="s">
        <v>50</v>
      </c>
      <c r="G22" s="18"/>
      <c r="I22" s="29"/>
      <c r="J22" s="28" t="s">
        <v>32</v>
      </c>
      <c r="K22" s="29"/>
    </row>
    <row r="23" spans="1:12" ht="4.5" customHeight="1" x14ac:dyDescent="0.35">
      <c r="G23" s="15"/>
      <c r="I23" s="15"/>
    </row>
    <row r="24" spans="1:12" x14ac:dyDescent="0.35">
      <c r="C24" t="s">
        <v>38</v>
      </c>
      <c r="F24" s="24" t="s">
        <v>33</v>
      </c>
      <c r="G24" s="18"/>
      <c r="I24" s="25"/>
      <c r="K24" s="27"/>
    </row>
    <row r="25" spans="1:12" ht="4.5" customHeight="1" x14ac:dyDescent="0.35">
      <c r="G25" s="18"/>
      <c r="J25" s="26"/>
      <c r="K25" s="26"/>
    </row>
    <row r="26" spans="1:12" x14ac:dyDescent="0.35">
      <c r="F26" s="24" t="s">
        <v>35</v>
      </c>
      <c r="G26" s="18"/>
      <c r="I26" s="25" t="str">
        <f ca="1">_xll.DBRW(TM1Server &amp; ":BACS",$I$22,$K$22,$I$24,"Balance per Bank Statement","Breakdown Total", "Amount")</f>
        <v/>
      </c>
      <c r="K26" s="27"/>
    </row>
    <row r="27" spans="1:12" ht="4.5" customHeight="1" x14ac:dyDescent="0.35"/>
    <row r="28" spans="1:12" x14ac:dyDescent="0.35">
      <c r="F28" s="24" t="s">
        <v>34</v>
      </c>
      <c r="I28" s="25" t="str">
        <f ca="1">_xll.DBRW(TM1Server&amp;":BACS",$I$22,$K$22,$I$24,"Total","Breakdown Total","Amount")</f>
        <v/>
      </c>
    </row>
    <row r="29" spans="1:12" ht="4.5" customHeight="1" x14ac:dyDescent="0.35">
      <c r="F29" s="24"/>
      <c r="I29" s="26"/>
    </row>
    <row r="30" spans="1:12" x14ac:dyDescent="0.35">
      <c r="F30" s="24" t="s">
        <v>24</v>
      </c>
      <c r="I30" s="25" t="e">
        <f ca="1">I26-I28</f>
        <v>#VALUE!</v>
      </c>
    </row>
    <row r="31" spans="1:12" ht="4.5" customHeight="1" x14ac:dyDescent="0.35">
      <c r="E31" s="17"/>
      <c r="G31" s="17"/>
    </row>
    <row r="32" spans="1:12" x14ac:dyDescent="0.35">
      <c r="D32" s="16" t="s">
        <v>6</v>
      </c>
      <c r="E32" s="16" t="s">
        <v>36</v>
      </c>
      <c r="F32" s="16" t="s">
        <v>9</v>
      </c>
      <c r="G32" s="16"/>
      <c r="H32" s="16" t="s">
        <v>14</v>
      </c>
      <c r="I32" s="16" t="s">
        <v>39</v>
      </c>
      <c r="J32" s="16" t="s">
        <v>40</v>
      </c>
      <c r="K32" s="16" t="s">
        <v>41</v>
      </c>
      <c r="L32" s="16" t="s">
        <v>54</v>
      </c>
    </row>
    <row r="33" spans="2:12" x14ac:dyDescent="0.35">
      <c r="B33" t="str">
        <f ca="1">IF(_xll.TM1RPTELISCONSOLIDATED(#REF!,#REF!),IF(_xll.TM1RPTELLEV(#REF!,#REF!)&lt;=3,_xll.TM1RPTELLEV(#REF!,#REF!),"D"),"N")</f>
        <v>N</v>
      </c>
      <c r="C33" s="5"/>
      <c r="D33" s="19" t="str">
        <f ca="1">E33</f>
        <v/>
      </c>
      <c r="E33" s="33" t="str">
        <f ca="1">_xll.TM1RPTROW($C$9,TM1Server &amp; ":BACS Line Item","","","",0,$C$22)</f>
        <v/>
      </c>
      <c r="F33" s="33" t="str">
        <f ca="1">_xll.TM1RPTROW($C$9,TM1Server &amp; ":BACS Line Item Breakdown","","","",0,$C$24,,1)</f>
        <v/>
      </c>
      <c r="G33" s="19" t="str">
        <f ca="1">IF(F33="Total", "Breakdown Total", F33)</f>
        <v/>
      </c>
      <c r="H33" s="23" t="str">
        <f ca="1">_xll.DBRW($C$9,$I$22,$K$22,$I$24,$E33,$G33,H$32)</f>
        <v/>
      </c>
      <c r="I33" s="23" t="str">
        <f ca="1">_xll.DBRW($C$9,$I$22,$K$22,$I$24,$E33,$G33,I$32)</f>
        <v/>
      </c>
      <c r="J33" s="23" t="str">
        <f ca="1">_xll.DBRW($C$9,$I$22,$K$22,$I$24,$E33,$G33,J$32)</f>
        <v/>
      </c>
      <c r="K33" s="23" t="str">
        <f ca="1">_xll.DBRW($C$9,$I$22,$K$22,$I$24,$E33,$G33,K$32)</f>
        <v/>
      </c>
      <c r="L33" s="23" t="str">
        <f ca="1">_xll.DBRW($C$9,$I$22,$K$22,$I$24,$E33,$G33,L$32)</f>
        <v/>
      </c>
    </row>
  </sheetData>
  <conditionalFormatting sqref="I30">
    <cfRule type="cellIs" dxfId="1" priority="1" operator="notBetween">
      <formula>-0.01</formula>
      <formula>0.01</formula>
    </cfRule>
    <cfRule type="cellIs" dxfId="0" priority="2" operator="between">
      <formula>-0.01</formula>
      <formula>0.01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TIButton1">
          <controlPr defaultSize="0" print="0" autoLine="0" r:id="rId5">
            <anchor moveWithCells="1">
              <from>
                <xdr:col>9</xdr:col>
                <xdr:colOff>133350</xdr:colOff>
                <xdr:row>27</xdr:row>
                <xdr:rowOff>133350</xdr:rowOff>
              </from>
              <to>
                <xdr:col>9</xdr:col>
                <xdr:colOff>762000</xdr:colOff>
                <xdr:row>29</xdr:row>
                <xdr:rowOff>177800</xdr:rowOff>
              </to>
            </anchor>
          </controlPr>
        </control>
      </mc:Choice>
      <mc:Fallback>
        <control shapeId="8193" r:id="rId4" name="TIButton1"/>
      </mc:Fallback>
    </mc:AlternateContent>
    <mc:AlternateContent xmlns:mc="http://schemas.openxmlformats.org/markup-compatibility/2006">
      <mc:Choice Requires="x14">
        <control shapeId="8194" r:id="rId6" name="TIButton2">
          <controlPr defaultSize="0" print="0" autoLine="0" r:id="rId7">
            <anchor moveWithCells="1">
              <from>
                <xdr:col>9</xdr:col>
                <xdr:colOff>927100</xdr:colOff>
                <xdr:row>27</xdr:row>
                <xdr:rowOff>127000</xdr:rowOff>
              </from>
              <to>
                <xdr:col>10</xdr:col>
                <xdr:colOff>558800</xdr:colOff>
                <xdr:row>29</xdr:row>
                <xdr:rowOff>171450</xdr:rowOff>
              </to>
            </anchor>
          </controlPr>
        </control>
      </mc:Choice>
      <mc:Fallback>
        <control shapeId="8194" r:id="rId6" name="TIButton2"/>
      </mc:Fallback>
    </mc:AlternateContent>
    <mc:AlternateContent xmlns:mc="http://schemas.openxmlformats.org/markup-compatibility/2006">
      <mc:Choice Requires="x14">
        <control shapeId="8195" r:id="rId8" name="TIButton3">
          <controlPr defaultSize="0" print="0" autoLine="0" r:id="rId9">
            <anchor moveWithCells="1">
              <from>
                <xdr:col>10</xdr:col>
                <xdr:colOff>762000</xdr:colOff>
                <xdr:row>27</xdr:row>
                <xdr:rowOff>127000</xdr:rowOff>
              </from>
              <to>
                <xdr:col>11</xdr:col>
                <xdr:colOff>901700</xdr:colOff>
                <xdr:row>29</xdr:row>
                <xdr:rowOff>133350</xdr:rowOff>
              </to>
            </anchor>
          </controlPr>
        </control>
      </mc:Choice>
      <mc:Fallback>
        <control shapeId="8195" r:id="rId8" name="TI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18</vt:i4>
      </vt:variant>
    </vt:vector>
  </HeadingPairs>
  <TitlesOfParts>
    <vt:vector size="23" baseType="lpstr">
      <vt:lpstr>System</vt:lpstr>
      <vt:lpstr>Home</vt:lpstr>
      <vt:lpstr>Bank Statement Entry</vt:lpstr>
      <vt:lpstr>Bank Statement Review</vt:lpstr>
      <vt:lpstr>BACS Entry Detail</vt:lpstr>
      <vt:lpstr>Drill_BACS</vt:lpstr>
      <vt:lpstr>Drill_BankAccount</vt:lpstr>
      <vt:lpstr>Drill_Day</vt:lpstr>
      <vt:lpstr>Drill_Value</vt:lpstr>
      <vt:lpstr>DrillTgt_BACS</vt:lpstr>
      <vt:lpstr>DrillTgt_BankAccount</vt:lpstr>
      <vt:lpstr>DrillTgt_Day</vt:lpstr>
      <vt:lpstr>rng_start</vt:lpstr>
      <vt:lpstr>'Bank Statement Entry'!TM1RPTDATARNG1</vt:lpstr>
      <vt:lpstr>'Bank Statement Review'!TM1RPTDATARNG2</vt:lpstr>
      <vt:lpstr>'BACS Entry Detail'!TM1RPTDATARNG3</vt:lpstr>
      <vt:lpstr>'Bank Statement Entry'!TM1RPTFMTIDCOL1</vt:lpstr>
      <vt:lpstr>'Bank Statement Review'!TM1RPTFMTIDCOL2</vt:lpstr>
      <vt:lpstr>'BACS Entry Detail'!TM1RPTFMTIDCOL3</vt:lpstr>
      <vt:lpstr>'Bank Statement Entry'!TM1RPTFMTRNG1</vt:lpstr>
      <vt:lpstr>'Bank Statement Review'!TM1RPTFMTRNG2</vt:lpstr>
      <vt:lpstr>'BACS Entry Detail'!TM1RPTFMTRNG3</vt:lpstr>
      <vt:lpstr>TM1Server</vt:lpstr>
    </vt:vector>
  </TitlesOfParts>
  <Company>Bournemouth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Barrachd Support</dc:creator>
  <cp:lastModifiedBy>Saul, Simon ()</cp:lastModifiedBy>
  <dcterms:created xsi:type="dcterms:W3CDTF">2021-04-09T12:46:46Z</dcterms:created>
  <dcterms:modified xsi:type="dcterms:W3CDTF">2021-09-03T10:30:10Z</dcterms:modified>
</cp:coreProperties>
</file>